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19\5 ČIŠČENJE UPRAVNIH STAVB\Objava\"/>
    </mc:Choice>
  </mc:AlternateContent>
  <bookViews>
    <workbookView xWindow="0" yWindow="0" windowWidth="28800" windowHeight="12228" activeTab="3"/>
  </bookViews>
  <sheets>
    <sheet name="SEDEŽ" sheetId="1" r:id="rId1"/>
    <sheet name="DE NOVA GORICA" sheetId="2" r:id="rId2"/>
    <sheet name="DE KOPER" sheetId="6" r:id="rId3"/>
    <sheet name="DE SEŽANA" sheetId="3" r:id="rId4"/>
    <sheet name="DE TOLMIN" sheetId="4" r:id="rId5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2" i="1" l="1"/>
  <c r="E203" i="1"/>
  <c r="E196" i="1"/>
  <c r="E195" i="1"/>
  <c r="E177" i="4"/>
  <c r="E168" i="4"/>
  <c r="E179" i="4"/>
  <c r="E182" i="4"/>
  <c r="E181" i="4"/>
  <c r="E180" i="4"/>
  <c r="E178" i="4"/>
  <c r="E172" i="4"/>
  <c r="E171" i="4"/>
  <c r="E170" i="4"/>
  <c r="E169" i="4"/>
  <c r="E167" i="4"/>
  <c r="E196" i="3"/>
  <c r="F196" i="3"/>
  <c r="E197" i="3"/>
  <c r="F197" i="3"/>
  <c r="E198" i="3"/>
  <c r="F198" i="3"/>
  <c r="E199" i="3"/>
  <c r="F199" i="3"/>
  <c r="E200" i="3"/>
  <c r="F200" i="3"/>
  <c r="E201" i="3"/>
  <c r="F201" i="3"/>
  <c r="E195" i="3"/>
  <c r="F195" i="3"/>
  <c r="F202" i="3"/>
  <c r="E206" i="3"/>
  <c r="F206" i="3"/>
  <c r="E207" i="3"/>
  <c r="F207" i="3"/>
  <c r="E208" i="3"/>
  <c r="F208" i="3"/>
  <c r="E209" i="3"/>
  <c r="F209" i="3"/>
  <c r="E210" i="3"/>
  <c r="F210" i="3"/>
  <c r="E211" i="3"/>
  <c r="F211" i="3"/>
  <c r="E212" i="3"/>
  <c r="F212" i="3"/>
  <c r="F213" i="3"/>
  <c r="E217" i="3"/>
  <c r="F217" i="3"/>
  <c r="E218" i="3"/>
  <c r="F218" i="3"/>
  <c r="E219" i="3"/>
  <c r="F219" i="3"/>
  <c r="E220" i="3"/>
  <c r="F220" i="3"/>
  <c r="E221" i="3"/>
  <c r="F221" i="3"/>
  <c r="E222" i="3"/>
  <c r="F222" i="3"/>
  <c r="E223" i="3"/>
  <c r="F223" i="3"/>
  <c r="F224" i="3"/>
  <c r="F227" i="3"/>
  <c r="E248" i="6"/>
  <c r="E247" i="6"/>
  <c r="E249" i="6"/>
  <c r="E250" i="6"/>
  <c r="E251" i="6"/>
  <c r="E246" i="6"/>
  <c r="E237" i="6"/>
  <c r="E238" i="6"/>
  <c r="E239" i="6"/>
  <c r="E240" i="6"/>
  <c r="E241" i="6"/>
  <c r="E236" i="6"/>
  <c r="E209" i="2"/>
  <c r="F209" i="2"/>
  <c r="E210" i="2"/>
  <c r="F210" i="2"/>
  <c r="E211" i="2"/>
  <c r="F211" i="2"/>
  <c r="E212" i="2"/>
  <c r="F212" i="2"/>
  <c r="E213" i="2"/>
  <c r="F213" i="2"/>
  <c r="E214" i="2"/>
  <c r="F214" i="2"/>
  <c r="F215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F225" i="2"/>
  <c r="E187" i="1"/>
  <c r="F187" i="1"/>
  <c r="E188" i="1"/>
  <c r="F188" i="1"/>
  <c r="E189" i="1"/>
  <c r="F189" i="1"/>
  <c r="F190" i="1"/>
  <c r="E194" i="1"/>
  <c r="F194" i="1"/>
  <c r="F195" i="1"/>
  <c r="F196" i="1"/>
  <c r="F197" i="1"/>
  <c r="E201" i="1"/>
  <c r="F201" i="1"/>
  <c r="F202" i="1"/>
  <c r="F203" i="1"/>
  <c r="F204" i="1"/>
  <c r="F207" i="1"/>
  <c r="D59" i="1"/>
  <c r="C187" i="1"/>
  <c r="C201" i="1"/>
  <c r="C194" i="1"/>
  <c r="E176" i="1"/>
  <c r="D136" i="1"/>
  <c r="E177" i="1"/>
  <c r="D161" i="1"/>
  <c r="E178" i="1"/>
  <c r="E180" i="1"/>
  <c r="D40" i="4"/>
  <c r="E143" i="4"/>
  <c r="C157" i="4"/>
  <c r="E157" i="4"/>
  <c r="F157" i="4"/>
  <c r="D64" i="4"/>
  <c r="E144" i="4"/>
  <c r="C158" i="4"/>
  <c r="E158" i="4"/>
  <c r="F158" i="4"/>
  <c r="D80" i="4"/>
  <c r="E145" i="4"/>
  <c r="C159" i="4"/>
  <c r="E159" i="4"/>
  <c r="F159" i="4"/>
  <c r="D95" i="4"/>
  <c r="E146" i="4"/>
  <c r="C160" i="4"/>
  <c r="E160" i="4"/>
  <c r="F160" i="4"/>
  <c r="D110" i="4"/>
  <c r="E147" i="4"/>
  <c r="C161" i="4"/>
  <c r="E161" i="4"/>
  <c r="F161" i="4"/>
  <c r="D124" i="4"/>
  <c r="E148" i="4"/>
  <c r="C162" i="4"/>
  <c r="E162" i="4"/>
  <c r="F162" i="4"/>
  <c r="F163" i="4"/>
  <c r="F167" i="4"/>
  <c r="F168" i="4"/>
  <c r="F169" i="4"/>
  <c r="F170" i="4"/>
  <c r="F171" i="4"/>
  <c r="F172" i="4"/>
  <c r="F173" i="4"/>
  <c r="F177" i="4"/>
  <c r="F178" i="4"/>
  <c r="F179" i="4"/>
  <c r="F180" i="4"/>
  <c r="F181" i="4"/>
  <c r="F182" i="4"/>
  <c r="F183" i="4"/>
  <c r="F186" i="4"/>
  <c r="D41" i="3"/>
  <c r="E181" i="3"/>
  <c r="C195" i="3"/>
  <c r="D85" i="3"/>
  <c r="E182" i="3"/>
  <c r="C196" i="3"/>
  <c r="D100" i="3"/>
  <c r="E183" i="3"/>
  <c r="C197" i="3"/>
  <c r="D117" i="3"/>
  <c r="E184" i="3"/>
  <c r="C198" i="3"/>
  <c r="D134" i="3"/>
  <c r="E185" i="3"/>
  <c r="C199" i="3"/>
  <c r="D149" i="3"/>
  <c r="E186" i="3"/>
  <c r="C200" i="3"/>
  <c r="D162" i="3"/>
  <c r="E187" i="3"/>
  <c r="C201" i="3"/>
  <c r="D78" i="6"/>
  <c r="E212" i="6"/>
  <c r="C226" i="6"/>
  <c r="E226" i="6"/>
  <c r="F226" i="6"/>
  <c r="D111" i="6"/>
  <c r="E213" i="6"/>
  <c r="C227" i="6"/>
  <c r="E227" i="6"/>
  <c r="F227" i="6"/>
  <c r="D174" i="6"/>
  <c r="E214" i="6"/>
  <c r="C228" i="6"/>
  <c r="E228" i="6"/>
  <c r="F228" i="6"/>
  <c r="D137" i="6"/>
  <c r="E215" i="6"/>
  <c r="C229" i="6"/>
  <c r="E229" i="6"/>
  <c r="F229" i="6"/>
  <c r="D193" i="6"/>
  <c r="E216" i="6"/>
  <c r="C230" i="6"/>
  <c r="E230" i="6"/>
  <c r="F230" i="6"/>
  <c r="D158" i="6"/>
  <c r="E217" i="6"/>
  <c r="C231" i="6"/>
  <c r="E231" i="6"/>
  <c r="F231" i="6"/>
  <c r="F232" i="6"/>
  <c r="F236" i="6"/>
  <c r="F237" i="6"/>
  <c r="F238" i="6"/>
  <c r="F239" i="6"/>
  <c r="F240" i="6"/>
  <c r="F241" i="6"/>
  <c r="F242" i="6"/>
  <c r="F246" i="6"/>
  <c r="F247" i="6"/>
  <c r="F248" i="6"/>
  <c r="F249" i="6"/>
  <c r="F250" i="6"/>
  <c r="F251" i="6"/>
  <c r="F252" i="6"/>
  <c r="F255" i="6"/>
  <c r="E219" i="6"/>
  <c r="C188" i="1"/>
  <c r="C189" i="1"/>
  <c r="D65" i="1"/>
  <c r="C182" i="4"/>
  <c r="C172" i="4"/>
  <c r="C171" i="4"/>
  <c r="C170" i="4"/>
  <c r="C169" i="4"/>
  <c r="C168" i="4"/>
  <c r="C167" i="4"/>
  <c r="C181" i="4"/>
  <c r="C178" i="4"/>
  <c r="E138" i="4"/>
  <c r="C212" i="3"/>
  <c r="C223" i="3"/>
  <c r="C219" i="3"/>
  <c r="C211" i="3"/>
  <c r="C210" i="3"/>
  <c r="C209" i="3"/>
  <c r="C208" i="3"/>
  <c r="C207" i="3"/>
  <c r="C206" i="3"/>
  <c r="E176" i="3"/>
  <c r="C249" i="6"/>
  <c r="C251" i="6"/>
  <c r="C250" i="6"/>
  <c r="E207" i="6"/>
  <c r="C241" i="6"/>
  <c r="C240" i="6"/>
  <c r="C239" i="6"/>
  <c r="C238" i="6"/>
  <c r="C237" i="6"/>
  <c r="C236" i="6"/>
  <c r="C177" i="4"/>
  <c r="C179" i="4"/>
  <c r="C180" i="4"/>
  <c r="E150" i="4"/>
  <c r="C221" i="3"/>
  <c r="C222" i="3"/>
  <c r="C218" i="3"/>
  <c r="C220" i="3"/>
  <c r="C217" i="3"/>
  <c r="E188" i="3"/>
  <c r="C248" i="6"/>
  <c r="C247" i="6"/>
  <c r="C246" i="6"/>
  <c r="C210" i="2"/>
  <c r="C211" i="2"/>
  <c r="C212" i="2"/>
  <c r="C213" i="2"/>
  <c r="C214" i="2"/>
  <c r="C209" i="2"/>
  <c r="E180" i="2"/>
  <c r="C196" i="1"/>
  <c r="C195" i="1"/>
  <c r="E171" i="1"/>
  <c r="D166" i="2"/>
  <c r="E190" i="2"/>
  <c r="C204" i="2"/>
  <c r="D141" i="2"/>
  <c r="E189" i="2"/>
  <c r="C203" i="2"/>
  <c r="D115" i="2"/>
  <c r="E188" i="2"/>
  <c r="C202" i="2"/>
  <c r="D91" i="2"/>
  <c r="E187" i="2"/>
  <c r="C201" i="2"/>
  <c r="D62" i="2"/>
  <c r="E186" i="2"/>
  <c r="C200" i="2"/>
  <c r="D40" i="2"/>
  <c r="E185" i="2"/>
  <c r="E200" i="2"/>
  <c r="F200" i="2"/>
  <c r="C220" i="2"/>
  <c r="E201" i="2"/>
  <c r="F201" i="2"/>
  <c r="C221" i="2"/>
  <c r="E192" i="2"/>
  <c r="C199" i="2"/>
  <c r="E202" i="2"/>
  <c r="F202" i="2"/>
  <c r="C222" i="2"/>
  <c r="C224" i="2"/>
  <c r="E204" i="2"/>
  <c r="F204" i="2"/>
  <c r="C223" i="2"/>
  <c r="E203" i="2"/>
  <c r="F203" i="2"/>
  <c r="C202" i="1"/>
  <c r="C203" i="1"/>
  <c r="C219" i="2"/>
  <c r="E199" i="2"/>
  <c r="F199" i="2"/>
  <c r="F205" i="2"/>
  <c r="F227" i="2"/>
</calcChain>
</file>

<file path=xl/sharedStrings.xml><?xml version="1.0" encoding="utf-8"?>
<sst xmlns="http://schemas.openxmlformats.org/spreadsheetml/2006/main" count="2040" uniqueCount="317">
  <si>
    <t>SPECIFIKACIJA DEL IN POVRŠIN</t>
  </si>
  <si>
    <t>SKLOP 1</t>
  </si>
  <si>
    <t>1.a) ČIŠČENJE POSLOVNIH PROSTOROV</t>
  </si>
  <si>
    <t>NAZIV:</t>
  </si>
  <si>
    <t>Poslovna stavba Sedež družbe</t>
  </si>
  <si>
    <t>NASLOV:</t>
  </si>
  <si>
    <t>Erjavčeva 22, Nova Gorica</t>
  </si>
  <si>
    <t>Vrsta prostora</t>
  </si>
  <si>
    <t>Vrsta talnih oblog</t>
  </si>
  <si>
    <t>m2</t>
  </si>
  <si>
    <t xml:space="preserve"> Pog. čiščenja</t>
  </si>
  <si>
    <t>Pritličje</t>
  </si>
  <si>
    <t>Nadstrešek</t>
  </si>
  <si>
    <t>kamen-gumjast predpražnik</t>
  </si>
  <si>
    <t>dnevno</t>
  </si>
  <si>
    <t>vhod s stopniščem</t>
  </si>
  <si>
    <t>kamen</t>
  </si>
  <si>
    <t>hodnik s stopniščem</t>
  </si>
  <si>
    <t>klicni center</t>
  </si>
  <si>
    <t>parket</t>
  </si>
  <si>
    <t>sejna soba velika</t>
  </si>
  <si>
    <t>PVC tlak</t>
  </si>
  <si>
    <t>učilnica</t>
  </si>
  <si>
    <t>sejna soba mala</t>
  </si>
  <si>
    <t>videokonferenčna sejna soba</t>
  </si>
  <si>
    <t>flotex</t>
  </si>
  <si>
    <t>čajna kuhinja</t>
  </si>
  <si>
    <t>sanitarije Ž</t>
  </si>
  <si>
    <t>keramika</t>
  </si>
  <si>
    <t>sanitarije M</t>
  </si>
  <si>
    <t>hodnik</t>
  </si>
  <si>
    <t>pisarna</t>
  </si>
  <si>
    <t>1.nadstropje</t>
  </si>
  <si>
    <t>hodnik+stopnišče</t>
  </si>
  <si>
    <t>1.nadstropje-SENG</t>
  </si>
  <si>
    <t>IKT delavnica</t>
  </si>
  <si>
    <t>SKUPAJ</t>
  </si>
  <si>
    <t>Površine za čiščenje v primeru nadomeščanja čistilnega osebja naročnika</t>
  </si>
  <si>
    <t xml:space="preserve">pisarne </t>
  </si>
  <si>
    <t>sanitarije</t>
  </si>
  <si>
    <t>hodniki in stopnišča</t>
  </si>
  <si>
    <t>kamen in PVC obloga</t>
  </si>
  <si>
    <t>*</t>
  </si>
  <si>
    <t>* izvajalec bo v primeru čiščenje teh površin obračunal kot več dela</t>
  </si>
  <si>
    <t>Poslovna stavba De Nova Gorica</t>
  </si>
  <si>
    <t>Erjavčeva 24, Nova Gorica</t>
  </si>
  <si>
    <t>vetrolov</t>
  </si>
  <si>
    <t>avla</t>
  </si>
  <si>
    <t>recepcija</t>
  </si>
  <si>
    <t>pisarna hišnik</t>
  </si>
  <si>
    <t>podest stopnišča</t>
  </si>
  <si>
    <t>stopnišče v klet</t>
  </si>
  <si>
    <t>Požarno stopnišče</t>
  </si>
  <si>
    <t>1 x mesečno</t>
  </si>
  <si>
    <t>1. nadstropje</t>
  </si>
  <si>
    <t>stopnišče</t>
  </si>
  <si>
    <t>predprostor</t>
  </si>
  <si>
    <t>čistila</t>
  </si>
  <si>
    <t>sejna soba</t>
  </si>
  <si>
    <t>2. nadstropje</t>
  </si>
  <si>
    <t>Distribucijski center vodenja - "DCV"</t>
  </si>
  <si>
    <t>Ul. Vinka Vodopivca 15, Kromberk, Nova Gorica</t>
  </si>
  <si>
    <t>predprostor s stopniščem</t>
  </si>
  <si>
    <t>garderoba</t>
  </si>
  <si>
    <t>PVC (guma)</t>
  </si>
  <si>
    <t>Medetaža</t>
  </si>
  <si>
    <t>hojga</t>
  </si>
  <si>
    <t>hojga na dvojnem podu</t>
  </si>
  <si>
    <t>PVC na dvojnem podu</t>
  </si>
  <si>
    <t>večnamenski prostor</t>
  </si>
  <si>
    <t>Pisarna</t>
  </si>
  <si>
    <t>center vodenja</t>
  </si>
  <si>
    <t>računalniški prostor</t>
  </si>
  <si>
    <t>antistatični PVC na dvojnem podu</t>
  </si>
  <si>
    <t>flotex na dvojnem podu</t>
  </si>
  <si>
    <t>2 x tedensko</t>
  </si>
  <si>
    <t>1.b) GENERALNO ČIŠČENJE STEKLENIH POVRŠIN</t>
  </si>
  <si>
    <t>Objekt</t>
  </si>
  <si>
    <t>Naslov objekta</t>
  </si>
  <si>
    <t>m2 steklenih površin</t>
  </si>
  <si>
    <t>2x letno</t>
  </si>
  <si>
    <t>Distribucijski center vodenja-"DCV"</t>
  </si>
  <si>
    <t>Ul. Vinka Vodopivca 15, Kromberk</t>
  </si>
  <si>
    <t>Skupaj</t>
  </si>
  <si>
    <t>1.c) GENERALNO ČIŠČENJE TALNIH POVRŠIN</t>
  </si>
  <si>
    <t>m2 talnih površin</t>
  </si>
  <si>
    <t>1x letno</t>
  </si>
  <si>
    <t>REKAPITULACIJA DEL ZA SKLOP 1</t>
  </si>
  <si>
    <t>ČIŠČENJE POSLOVNIH PROSTOROV</t>
  </si>
  <si>
    <t xml:space="preserve">Objekt </t>
  </si>
  <si>
    <t>Skupaj m2</t>
  </si>
  <si>
    <t>Mesečni strošek čiščenja na m2 brez DDV v EUR</t>
  </si>
  <si>
    <t>Mesečni strošek čiščenja brez DDV v EUR</t>
  </si>
  <si>
    <t>Ponudbena vrednost (mesečna vrednost  x 24 mesecev) brez DDV v EUR</t>
  </si>
  <si>
    <t>GENERALNO ČIŠČENJE STEKLENIH POVRŠIN</t>
  </si>
  <si>
    <t>Skupaj m2 steklenih površin</t>
  </si>
  <si>
    <t>Strošek čiščenja na m2 brez DDV v EUR</t>
  </si>
  <si>
    <t>Vrednost za 1x čiščenje brez DDV v EUR</t>
  </si>
  <si>
    <t>Ponudbena vrednost (1x čiščenje x 2 letno x 2 leti)</t>
  </si>
  <si>
    <t>GENERALNO ČIŠČENJE TALNIH POVRŠIN</t>
  </si>
  <si>
    <t>Skupaj m2 talnih površin</t>
  </si>
  <si>
    <t>Ponudbena vrednost (1x čiščenje x 1 letno x 2 leti)</t>
  </si>
  <si>
    <t>SKUPAJ PONUDBENA VREDNOST ZA SKLOP 1</t>
  </si>
  <si>
    <t>SKLOP 2</t>
  </si>
  <si>
    <t>2.a) ČIŠČENJE POSLOVNIH PROSTOROV</t>
  </si>
  <si>
    <t>Avtomehanična in kovinarska delavnica - objekt C</t>
  </si>
  <si>
    <t>Ul. Vinka Vodopivca 17, Kromberk, Nova Gorica</t>
  </si>
  <si>
    <t>Pritličje-garderobni del</t>
  </si>
  <si>
    <t>nadstrešek</t>
  </si>
  <si>
    <t>server soba</t>
  </si>
  <si>
    <t xml:space="preserve">sanitarije </t>
  </si>
  <si>
    <t xml:space="preserve">skladišče </t>
  </si>
  <si>
    <t xml:space="preserve">keramika </t>
  </si>
  <si>
    <t>balkon v delavnici</t>
  </si>
  <si>
    <t>Pritličje-delavniški del</t>
  </si>
  <si>
    <t>avtomehanična delavnica</t>
  </si>
  <si>
    <t>kremenčev posip</t>
  </si>
  <si>
    <t>elektro delavnica</t>
  </si>
  <si>
    <t>protiprašni premaz</t>
  </si>
  <si>
    <t>delavnica merilnica</t>
  </si>
  <si>
    <t>EKD delavnica</t>
  </si>
  <si>
    <t>Servisno skladiščni objket - objekt B</t>
  </si>
  <si>
    <t xml:space="preserve">pisarna </t>
  </si>
  <si>
    <t>garderoba-sušilnica</t>
  </si>
  <si>
    <t>umivalnica+WC</t>
  </si>
  <si>
    <t>garderoba+TUŠ</t>
  </si>
  <si>
    <t>skladišče števcev</t>
  </si>
  <si>
    <t>antistatični premaz</t>
  </si>
  <si>
    <t>pisarne (števci)</t>
  </si>
  <si>
    <t>skladišče el.materiala</t>
  </si>
  <si>
    <t>Nadzorništvo Nova Gorica</t>
  </si>
  <si>
    <t>vhod</t>
  </si>
  <si>
    <t>kamen-predpražnik</t>
  </si>
  <si>
    <t>epoksi premaz</t>
  </si>
  <si>
    <t>tuš 1</t>
  </si>
  <si>
    <t>tuš 2</t>
  </si>
  <si>
    <t>sušilnica</t>
  </si>
  <si>
    <t>skladišče</t>
  </si>
  <si>
    <t>Nadzorništvo Ajdovščina</t>
  </si>
  <si>
    <t>Tovarniška cesta 2, Ajdovščina</t>
  </si>
  <si>
    <t>Večnamesnki prostor</t>
  </si>
  <si>
    <t>pisarna -predprostor</t>
  </si>
  <si>
    <t>kuhinja</t>
  </si>
  <si>
    <t>delavnica</t>
  </si>
  <si>
    <t>pomožni prostor</t>
  </si>
  <si>
    <t>Nadzorništvo Kanal</t>
  </si>
  <si>
    <t>Morsko 1, Kanal</t>
  </si>
  <si>
    <t>granitogres</t>
  </si>
  <si>
    <t>PVC tlak-norament</t>
  </si>
  <si>
    <t>umivalnica</t>
  </si>
  <si>
    <t>stopnišče, hodnik</t>
  </si>
  <si>
    <t>Pregledništvo Dobrovo</t>
  </si>
  <si>
    <t>Drnovk 16, Dobrovo v Brdih</t>
  </si>
  <si>
    <t>hodnik in stopnišče</t>
  </si>
  <si>
    <t>garaža</t>
  </si>
  <si>
    <t>garderoba+tuš</t>
  </si>
  <si>
    <t>2.b) GENERALNO ČIŠČENJE STEKLENIH POVRŠIN</t>
  </si>
  <si>
    <t>Ul. Vinka Vodopivca 17, Kromber</t>
  </si>
  <si>
    <t>2 x letno</t>
  </si>
  <si>
    <t>Ul. Vinka Vodopivca 17, Kromberk</t>
  </si>
  <si>
    <t>2.c) GENERALNO ČIŠČENJE TALNIH POVRŠIN</t>
  </si>
  <si>
    <t>1 x letno</t>
  </si>
  <si>
    <t>REKAPITULACIJA DEL ZA SKLOP 2</t>
  </si>
  <si>
    <t>SKUPAJ PONUDBENA VREDNOST ZA SKLOP 2</t>
  </si>
  <si>
    <t>SKLOP 3</t>
  </si>
  <si>
    <t>3.a) ČIŠČENJE POSLOVNIH PROSTOROV</t>
  </si>
  <si>
    <t>Poslovna stavba De Koper</t>
  </si>
  <si>
    <t>Ulica 15. maja 15, Koper</t>
  </si>
  <si>
    <t>recepcija+avla</t>
  </si>
  <si>
    <t>vinas ploščice, kamen</t>
  </si>
  <si>
    <t>govorilnica</t>
  </si>
  <si>
    <t>vinas ploščice</t>
  </si>
  <si>
    <t>večnamenska dvorana</t>
  </si>
  <si>
    <t>tapison</t>
  </si>
  <si>
    <t>interni hodnik</t>
  </si>
  <si>
    <t>interno stopnišče s hodnikom</t>
  </si>
  <si>
    <t>interni WC Ž</t>
  </si>
  <si>
    <t>interni WC M</t>
  </si>
  <si>
    <t>priročni arhiv</t>
  </si>
  <si>
    <t>1 x tedensko</t>
  </si>
  <si>
    <t>pisarna-dokumentacija</t>
  </si>
  <si>
    <t>priročno skladišče opreme</t>
  </si>
  <si>
    <t>avla s stopniščem</t>
  </si>
  <si>
    <t>kopirnica</t>
  </si>
  <si>
    <t>priročna shramba</t>
  </si>
  <si>
    <t>tehnični prostor (serverji)</t>
  </si>
  <si>
    <t>tehnični prostor(UPS, el. omare</t>
  </si>
  <si>
    <t xml:space="preserve">priročni arhiv </t>
  </si>
  <si>
    <t xml:space="preserve">interno stopnišče </t>
  </si>
  <si>
    <t>Hala servisno skladiščni objekt Koper</t>
  </si>
  <si>
    <t>CENTRALNI PROSTOR</t>
  </si>
  <si>
    <t>pisarna-števci</t>
  </si>
  <si>
    <t>guma</t>
  </si>
  <si>
    <t>skladišče-števci</t>
  </si>
  <si>
    <t>industrijski tlak</t>
  </si>
  <si>
    <t>AVTOMEHANIČNA DELAVNICA</t>
  </si>
  <si>
    <t>laminat</t>
  </si>
  <si>
    <t>beton</t>
  </si>
  <si>
    <t xml:space="preserve">BOKSI </t>
  </si>
  <si>
    <t>SKLADIŠČE</t>
  </si>
  <si>
    <t>DELAVNICA EKD</t>
  </si>
  <si>
    <t>elektrokovinarska delavnica</t>
  </si>
  <si>
    <t>Nadzorništvo Dekani</t>
  </si>
  <si>
    <t>Dekani 19 A, Dekani</t>
  </si>
  <si>
    <t>pomožno skladišče</t>
  </si>
  <si>
    <t>stopnišče+hodnik</t>
  </si>
  <si>
    <t>sanitarije+tuš</t>
  </si>
  <si>
    <t>hodnik+vetrolov</t>
  </si>
  <si>
    <t>energetski prostor</t>
  </si>
  <si>
    <t>Nadzorništvo Izola</t>
  </si>
  <si>
    <t>Južna cesta 9, Izola</t>
  </si>
  <si>
    <t>hodnik + vetrolov</t>
  </si>
  <si>
    <t>wc</t>
  </si>
  <si>
    <t>tuš</t>
  </si>
  <si>
    <t>shramba</t>
  </si>
  <si>
    <t>Nadzorništvo Koper</t>
  </si>
  <si>
    <t>WC</t>
  </si>
  <si>
    <t>delavnica+skladišče</t>
  </si>
  <si>
    <t>Nadzorništvo Piran</t>
  </si>
  <si>
    <t>Beli Križ</t>
  </si>
  <si>
    <t>čakalnica za stranke</t>
  </si>
  <si>
    <t>klet</t>
  </si>
  <si>
    <t>3.b) GENERALNO ČIŠČENJE STEKLENIH POVRŠIN</t>
  </si>
  <si>
    <t>Poslovna stavba Koper</t>
  </si>
  <si>
    <t>Dekani 19 a, Dekani</t>
  </si>
  <si>
    <t>Dantejeva ulica 1, Piran</t>
  </si>
  <si>
    <t>3.c) GENERALNO ČIŠČENJE TALNIH POVRŠIN</t>
  </si>
  <si>
    <t>REKAPITULACIJA DEL ZA SKLOP 3</t>
  </si>
  <si>
    <t>SKUPAJ PONUDBENA VREDNOST ZA SKLOP 3</t>
  </si>
  <si>
    <t>SKLOP 4</t>
  </si>
  <si>
    <t>4.a) ČIŠČENJE POSLOVNIH PROSTOROV</t>
  </si>
  <si>
    <t>Poslovna stavba De Sežana</t>
  </si>
  <si>
    <t>Partizanska 47, 6210 Sežana</t>
  </si>
  <si>
    <t>Klet</t>
  </si>
  <si>
    <t>Pisarna hišnik</t>
  </si>
  <si>
    <t xml:space="preserve">garderoba </t>
  </si>
  <si>
    <t>pvc talna obloga</t>
  </si>
  <si>
    <t>kamen, keramika</t>
  </si>
  <si>
    <t>Pisarne</t>
  </si>
  <si>
    <t>Hodnik</t>
  </si>
  <si>
    <t>Sanitarije</t>
  </si>
  <si>
    <t>Stopnišče</t>
  </si>
  <si>
    <t>Sejna soba</t>
  </si>
  <si>
    <t>Servisno skladiščni objekt Sežana</t>
  </si>
  <si>
    <t>Stranska pot 1, 6210 Sežana</t>
  </si>
  <si>
    <t>Avtopark+ EKD</t>
  </si>
  <si>
    <t>Pisarni</t>
  </si>
  <si>
    <t>jedilnica</t>
  </si>
  <si>
    <t xml:space="preserve">Skladišče </t>
  </si>
  <si>
    <t>Skupina Širca</t>
  </si>
  <si>
    <t>Skupina Žvab</t>
  </si>
  <si>
    <t>sanitarije skupne</t>
  </si>
  <si>
    <t>Skupina RV</t>
  </si>
  <si>
    <t>Nadzorništvo Sežana</t>
  </si>
  <si>
    <t>Nadzorništvo Pivka</t>
  </si>
  <si>
    <t>Postonjska 26, Pivka</t>
  </si>
  <si>
    <t>Čajna kuhinja</t>
  </si>
  <si>
    <t>Garderoba</t>
  </si>
  <si>
    <t>Nadzorništvo Postojna</t>
  </si>
  <si>
    <t>Tržaška 49a, Postojna</t>
  </si>
  <si>
    <t>Nadzorništvo Ilirska Bistrica</t>
  </si>
  <si>
    <t>Ul.Nikole Tesle 2 d, Ilirska Bistrica</t>
  </si>
  <si>
    <t>Nadzorništvo Kozina</t>
  </si>
  <si>
    <t>Ul. Nikole Tesle 6, Kozina</t>
  </si>
  <si>
    <t>garderoba+sušilnica</t>
  </si>
  <si>
    <t>hodniki</t>
  </si>
  <si>
    <t>Pisarna "PODPORA ODJEMALCEM"</t>
  </si>
  <si>
    <t>Partizanska 5, Sežana</t>
  </si>
  <si>
    <t>pisarne</t>
  </si>
  <si>
    <t>4.b) GENERALNO ČIŠČENJE STEKLENIH POVRŠIN</t>
  </si>
  <si>
    <t>Poslovna stavba Sežana</t>
  </si>
  <si>
    <t>Partizanska 47, Sežana</t>
  </si>
  <si>
    <t>Servisno skladiščni objket</t>
  </si>
  <si>
    <t>Stranska pot 1, Sežana</t>
  </si>
  <si>
    <t>Postojnska 26, Pivka</t>
  </si>
  <si>
    <t>Tržaška 49 a, Postojna</t>
  </si>
  <si>
    <t>Nadzorništvo Il. Bistrica</t>
  </si>
  <si>
    <t>Ulica Nikole tesle 2 d, Ilirska Bistrica</t>
  </si>
  <si>
    <t>nadzorništvo Kozina</t>
  </si>
  <si>
    <t>Ulica Nikole tesle 6, Ilirska Bistrica</t>
  </si>
  <si>
    <t>Pisarna "PODPORA ODJEMALCEV"</t>
  </si>
  <si>
    <t>4.c) GENERALNO ČIŠČENJE TALNIH POVRŠIN</t>
  </si>
  <si>
    <t>1 x letno</t>
  </si>
  <si>
    <t>REKAPITULACIJA DEL ZA SKLOP 4</t>
  </si>
  <si>
    <t>SKUPAJ PONUDBENA VREDNOST ZA SKLOP 4</t>
  </si>
  <si>
    <t>SKLOP 5</t>
  </si>
  <si>
    <t>5.a) ČIŠČENJE POSLOVNIH PROSTOROV</t>
  </si>
  <si>
    <t>Poslovna stavba De Tolmin</t>
  </si>
  <si>
    <t>Poljubinj 100, Tolmin</t>
  </si>
  <si>
    <t>Garderoba s sanitar</t>
  </si>
  <si>
    <t>Požarno stopnišče s podestom</t>
  </si>
  <si>
    <t>PVC talna obloga</t>
  </si>
  <si>
    <t>Avla</t>
  </si>
  <si>
    <t>Servisno skladiščni objekt Tolmin</t>
  </si>
  <si>
    <t>Poljubinj 101, Tolmin</t>
  </si>
  <si>
    <t>Vhodna avla</t>
  </si>
  <si>
    <t>Umivalnica</t>
  </si>
  <si>
    <t>Sušilnica</t>
  </si>
  <si>
    <t>Prostor ob čajni kuhinji</t>
  </si>
  <si>
    <t>Nadzorništvo Idrija</t>
  </si>
  <si>
    <t>Vojkova ulica 4, Idrija</t>
  </si>
  <si>
    <t>barvan beton</t>
  </si>
  <si>
    <t>vinas plošče</t>
  </si>
  <si>
    <t>Nadzorništvo Cerkno</t>
  </si>
  <si>
    <t>Ličarjeva ulica 2, Cerkno</t>
  </si>
  <si>
    <t>Sanitarije,  garderoba</t>
  </si>
  <si>
    <t>Nadzorništvo Kobarid</t>
  </si>
  <si>
    <t>Mučeniška ulica 1 D, Kobarid</t>
  </si>
  <si>
    <t>Nadzorništvo Bovec</t>
  </si>
  <si>
    <t>Rupa 12, Bovec</t>
  </si>
  <si>
    <t>kerramika</t>
  </si>
  <si>
    <t>5.b) GENERALNO ČIŠČENJE STEKLENIH POVRŠIN</t>
  </si>
  <si>
    <t>Poslovna stavba Tolmin</t>
  </si>
  <si>
    <t>Servisno skladiščni objekt</t>
  </si>
  <si>
    <t>5.c) GENERALNO ČIŠČENJE TALNIH POVRŠIN</t>
  </si>
  <si>
    <t>REKAPITULACIJA DEL ZA SKLOP 5</t>
  </si>
  <si>
    <t>SKUPAJ PONUDBENA VREDNOST ZA SKLOP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</si>
</sst>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5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2" fontId="0" fillId="2" borderId="1" xfId="0" applyNumberFormat="1" applyFont="1" applyFill="1" applyBorder="1"/>
    <xf numFmtId="0" fontId="6" fillId="0" borderId="1" xfId="0" applyFont="1" applyBorder="1"/>
    <xf numFmtId="0" fontId="6" fillId="0" borderId="0" xfId="0" applyFont="1" applyBorder="1"/>
    <xf numFmtId="2" fontId="3" fillId="0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6" fillId="2" borderId="1" xfId="0" applyFont="1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0" fillId="0" borderId="2" xfId="0" applyFont="1" applyBorder="1"/>
    <xf numFmtId="2" fontId="0" fillId="2" borderId="1" xfId="0" applyNumberForma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0" fillId="2" borderId="2" xfId="0" applyFont="1" applyFill="1" applyBorder="1"/>
    <xf numFmtId="2" fontId="0" fillId="2" borderId="2" xfId="0" applyNumberFormat="1" applyFont="1" applyFill="1" applyBorder="1"/>
    <xf numFmtId="0" fontId="3" fillId="4" borderId="1" xfId="0" applyFont="1" applyFill="1" applyBorder="1" applyAlignment="1">
      <alignment horizontal="left"/>
    </xf>
    <xf numFmtId="2" fontId="0" fillId="0" borderId="1" xfId="0" applyNumberFormat="1" applyFont="1" applyBorder="1"/>
    <xf numFmtId="0" fontId="0" fillId="5" borderId="0" xfId="0" applyFill="1" applyBorder="1"/>
    <xf numFmtId="0" fontId="7" fillId="5" borderId="0" xfId="0" applyFont="1" applyFill="1" applyBorder="1"/>
    <xf numFmtId="0" fontId="7" fillId="0" borderId="7" xfId="0" applyFont="1" applyBorder="1"/>
    <xf numFmtId="0" fontId="7" fillId="0" borderId="7" xfId="0" applyFont="1" applyFill="1" applyBorder="1"/>
    <xf numFmtId="0" fontId="7" fillId="5" borderId="7" xfId="0" applyFont="1" applyFill="1" applyBorder="1"/>
    <xf numFmtId="0" fontId="8" fillId="5" borderId="0" xfId="0" applyFont="1" applyFill="1"/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2" fontId="0" fillId="2" borderId="3" xfId="0" applyNumberForma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0" borderId="4" xfId="0" applyBorder="1" applyAlignment="1">
      <alignment wrapText="1"/>
    </xf>
    <xf numFmtId="4" fontId="0" fillId="2" borderId="1" xfId="1" applyNumberFormat="1" applyFont="1" applyFill="1" applyBorder="1"/>
    <xf numFmtId="4" fontId="1" fillId="2" borderId="1" xfId="0" applyNumberFormat="1" applyFont="1" applyFill="1" applyBorder="1"/>
    <xf numFmtId="4" fontId="1" fillId="2" borderId="1" xfId="1" applyNumberFormat="1" applyFont="1" applyFill="1" applyBorder="1"/>
    <xf numFmtId="4" fontId="0" fillId="2" borderId="4" xfId="1" applyNumberFormat="1" applyFont="1" applyFill="1" applyBorder="1"/>
    <xf numFmtId="4" fontId="1" fillId="2" borderId="3" xfId="0" applyNumberFormat="1" applyFont="1" applyFill="1" applyBorder="1" applyAlignment="1">
      <alignment horizontal="center"/>
    </xf>
    <xf numFmtId="4" fontId="1" fillId="2" borderId="4" xfId="1" applyNumberFormat="1" applyFont="1" applyFill="1" applyBorder="1"/>
    <xf numFmtId="4" fontId="1" fillId="2" borderId="7" xfId="1" applyNumberFormat="1" applyFont="1" applyFill="1" applyBorder="1"/>
    <xf numFmtId="4" fontId="1" fillId="2" borderId="4" xfId="0" applyNumberFormat="1" applyFont="1" applyFill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4" fontId="0" fillId="0" borderId="1" xfId="1" applyNumberFormat="1" applyFont="1" applyFill="1" applyBorder="1" applyProtection="1"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7"/>
  <sheetViews>
    <sheetView zoomScaleNormal="100" workbookViewId="0">
      <selection activeCell="D196" sqref="D196"/>
    </sheetView>
  </sheetViews>
  <sheetFormatPr defaultRowHeight="14.4" x14ac:dyDescent="0.3"/>
  <cols>
    <col min="1" max="1" width="4.109375" customWidth="1"/>
    <col min="2" max="2" width="28.44140625" customWidth="1"/>
    <col min="3" max="3" width="21.109375" customWidth="1"/>
    <col min="4" max="4" width="9.44140625" customWidth="1"/>
    <col min="5" max="5" width="11.88671875" customWidth="1"/>
    <col min="6" max="6" width="12" customWidth="1"/>
  </cols>
  <sheetData>
    <row r="2" spans="1:5" x14ac:dyDescent="0.3">
      <c r="B2" s="1" t="s">
        <v>0</v>
      </c>
    </row>
    <row r="4" spans="1:5" x14ac:dyDescent="0.3">
      <c r="A4" s="15" t="s">
        <v>1</v>
      </c>
    </row>
    <row r="5" spans="1:5" x14ac:dyDescent="0.3">
      <c r="A5" t="s">
        <v>2</v>
      </c>
    </row>
    <row r="7" spans="1:5" x14ac:dyDescent="0.3">
      <c r="B7" t="s">
        <v>3</v>
      </c>
      <c r="C7" s="1" t="s">
        <v>4</v>
      </c>
    </row>
    <row r="8" spans="1:5" x14ac:dyDescent="0.3">
      <c r="B8" t="s">
        <v>5</v>
      </c>
      <c r="C8" t="s">
        <v>6</v>
      </c>
    </row>
    <row r="10" spans="1:5" x14ac:dyDescent="0.3">
      <c r="B10" s="2" t="s">
        <v>7</v>
      </c>
      <c r="C10" s="3" t="s">
        <v>8</v>
      </c>
      <c r="D10" s="3" t="s">
        <v>9</v>
      </c>
      <c r="E10" s="3" t="s">
        <v>10</v>
      </c>
    </row>
    <row r="11" spans="1:5" x14ac:dyDescent="0.3">
      <c r="B11" s="2"/>
      <c r="C11" s="3"/>
      <c r="D11" s="3"/>
      <c r="E11" s="3"/>
    </row>
    <row r="12" spans="1:5" x14ac:dyDescent="0.3">
      <c r="B12" s="4" t="s">
        <v>11</v>
      </c>
      <c r="C12" s="4"/>
      <c r="D12" s="4"/>
      <c r="E12" s="4"/>
    </row>
    <row r="13" spans="1:5" ht="28.8" x14ac:dyDescent="0.3">
      <c r="B13" s="2" t="s">
        <v>12</v>
      </c>
      <c r="C13" s="3" t="s">
        <v>13</v>
      </c>
      <c r="D13" s="2">
        <v>8.85</v>
      </c>
      <c r="E13" s="2" t="s">
        <v>14</v>
      </c>
    </row>
    <row r="14" spans="1:5" x14ac:dyDescent="0.3">
      <c r="B14" s="2" t="s">
        <v>15</v>
      </c>
      <c r="C14" s="2" t="s">
        <v>16</v>
      </c>
      <c r="D14" s="2">
        <v>38</v>
      </c>
      <c r="E14" s="2" t="s">
        <v>14</v>
      </c>
    </row>
    <row r="15" spans="1:5" x14ac:dyDescent="0.3">
      <c r="B15" s="2" t="s">
        <v>17</v>
      </c>
      <c r="C15" s="2" t="s">
        <v>16</v>
      </c>
      <c r="D15" s="2">
        <v>50.4</v>
      </c>
      <c r="E15" s="2" t="s">
        <v>14</v>
      </c>
    </row>
    <row r="16" spans="1:5" x14ac:dyDescent="0.3">
      <c r="B16" s="2" t="s">
        <v>18</v>
      </c>
      <c r="C16" s="2" t="s">
        <v>19</v>
      </c>
      <c r="D16" s="2">
        <v>20.65</v>
      </c>
      <c r="E16" s="2" t="s">
        <v>14</v>
      </c>
    </row>
    <row r="17" spans="2:5" x14ac:dyDescent="0.3">
      <c r="B17" s="2" t="s">
        <v>20</v>
      </c>
      <c r="C17" s="2" t="s">
        <v>21</v>
      </c>
      <c r="D17" s="2">
        <v>87.95</v>
      </c>
      <c r="E17" s="2" t="s">
        <v>14</v>
      </c>
    </row>
    <row r="18" spans="2:5" x14ac:dyDescent="0.3">
      <c r="B18" s="2" t="s">
        <v>22</v>
      </c>
      <c r="C18" s="2" t="s">
        <v>21</v>
      </c>
      <c r="D18" s="2">
        <v>40.1</v>
      </c>
      <c r="E18" s="2" t="s">
        <v>14</v>
      </c>
    </row>
    <row r="19" spans="2:5" x14ac:dyDescent="0.3">
      <c r="B19" s="2" t="s">
        <v>23</v>
      </c>
      <c r="C19" s="2" t="s">
        <v>21</v>
      </c>
      <c r="D19" s="2">
        <v>28</v>
      </c>
      <c r="E19" s="2" t="s">
        <v>14</v>
      </c>
    </row>
    <row r="20" spans="2:5" x14ac:dyDescent="0.3">
      <c r="B20" s="2" t="s">
        <v>24</v>
      </c>
      <c r="C20" s="2" t="s">
        <v>25</v>
      </c>
      <c r="D20" s="2">
        <v>30.05</v>
      </c>
      <c r="E20" s="2" t="s">
        <v>14</v>
      </c>
    </row>
    <row r="21" spans="2:5" x14ac:dyDescent="0.3">
      <c r="B21" s="2" t="s">
        <v>26</v>
      </c>
      <c r="C21" s="2" t="s">
        <v>16</v>
      </c>
      <c r="D21" s="2">
        <v>12.85</v>
      </c>
      <c r="E21" s="2" t="s">
        <v>14</v>
      </c>
    </row>
    <row r="22" spans="2:5" x14ac:dyDescent="0.3">
      <c r="B22" s="2" t="s">
        <v>27</v>
      </c>
      <c r="C22" s="2" t="s">
        <v>28</v>
      </c>
      <c r="D22" s="2">
        <v>7.9</v>
      </c>
      <c r="E22" s="2" t="s">
        <v>14</v>
      </c>
    </row>
    <row r="23" spans="2:5" x14ac:dyDescent="0.3">
      <c r="B23" s="2" t="s">
        <v>29</v>
      </c>
      <c r="C23" s="2" t="s">
        <v>28</v>
      </c>
      <c r="D23" s="2">
        <v>8.35</v>
      </c>
      <c r="E23" s="2" t="s">
        <v>14</v>
      </c>
    </row>
    <row r="24" spans="2:5" x14ac:dyDescent="0.3">
      <c r="B24" s="2" t="s">
        <v>30</v>
      </c>
      <c r="C24" s="2" t="s">
        <v>16</v>
      </c>
      <c r="D24" s="2">
        <v>16.2</v>
      </c>
      <c r="E24" s="2" t="s">
        <v>14</v>
      </c>
    </row>
    <row r="25" spans="2:5" x14ac:dyDescent="0.3">
      <c r="B25" s="2" t="s">
        <v>31</v>
      </c>
      <c r="C25" s="2" t="s">
        <v>19</v>
      </c>
      <c r="D25" s="2">
        <v>20.2</v>
      </c>
      <c r="E25" s="2" t="s">
        <v>14</v>
      </c>
    </row>
    <row r="26" spans="2:5" x14ac:dyDescent="0.3">
      <c r="B26" s="2" t="s">
        <v>31</v>
      </c>
      <c r="C26" s="2" t="s">
        <v>19</v>
      </c>
      <c r="D26" s="2">
        <v>22.1</v>
      </c>
      <c r="E26" s="2" t="s">
        <v>14</v>
      </c>
    </row>
    <row r="27" spans="2:5" x14ac:dyDescent="0.3">
      <c r="B27" s="2" t="s">
        <v>31</v>
      </c>
      <c r="C27" s="2" t="s">
        <v>25</v>
      </c>
      <c r="D27" s="2">
        <v>36.200000000000003</v>
      </c>
      <c r="E27" s="2" t="s">
        <v>14</v>
      </c>
    </row>
    <row r="28" spans="2:5" x14ac:dyDescent="0.3">
      <c r="B28" s="2" t="s">
        <v>31</v>
      </c>
      <c r="C28" s="2" t="s">
        <v>25</v>
      </c>
      <c r="D28" s="2">
        <v>16.25</v>
      </c>
      <c r="E28" s="2" t="s">
        <v>14</v>
      </c>
    </row>
    <row r="29" spans="2:5" x14ac:dyDescent="0.3">
      <c r="B29" s="2" t="s">
        <v>31</v>
      </c>
      <c r="C29" s="2" t="s">
        <v>19</v>
      </c>
      <c r="D29" s="2">
        <v>16.25</v>
      </c>
      <c r="E29" s="2" t="s">
        <v>14</v>
      </c>
    </row>
    <row r="30" spans="2:5" x14ac:dyDescent="0.3">
      <c r="B30" s="2" t="s">
        <v>31</v>
      </c>
      <c r="C30" s="2" t="s">
        <v>19</v>
      </c>
      <c r="D30" s="2">
        <v>16.95</v>
      </c>
      <c r="E30" s="2" t="s">
        <v>14</v>
      </c>
    </row>
    <row r="31" spans="2:5" x14ac:dyDescent="0.3">
      <c r="B31" s="2"/>
      <c r="C31" s="2"/>
      <c r="D31" s="2"/>
      <c r="E31" s="2"/>
    </row>
    <row r="32" spans="2:5" x14ac:dyDescent="0.3">
      <c r="B32" s="4" t="s">
        <v>32</v>
      </c>
      <c r="C32" s="4"/>
      <c r="D32" s="4"/>
      <c r="E32" s="4"/>
    </row>
    <row r="33" spans="2:5" x14ac:dyDescent="0.3">
      <c r="B33" s="2" t="s">
        <v>17</v>
      </c>
      <c r="C33" s="2" t="s">
        <v>16</v>
      </c>
      <c r="D33" s="2">
        <v>20.6</v>
      </c>
      <c r="E33" s="2" t="s">
        <v>14</v>
      </c>
    </row>
    <row r="34" spans="2:5" x14ac:dyDescent="0.3">
      <c r="B34" s="2" t="s">
        <v>33</v>
      </c>
      <c r="C34" s="2" t="s">
        <v>16</v>
      </c>
      <c r="D34" s="2">
        <v>53.5</v>
      </c>
      <c r="E34" s="2" t="s">
        <v>14</v>
      </c>
    </row>
    <row r="35" spans="2:5" x14ac:dyDescent="0.3">
      <c r="B35" s="2" t="s">
        <v>31</v>
      </c>
      <c r="C35" s="2" t="s">
        <v>19</v>
      </c>
      <c r="D35" s="2">
        <v>18.45</v>
      </c>
      <c r="E35" s="2" t="s">
        <v>14</v>
      </c>
    </row>
    <row r="36" spans="2:5" x14ac:dyDescent="0.3">
      <c r="B36" s="2" t="s">
        <v>31</v>
      </c>
      <c r="C36" s="2" t="s">
        <v>19</v>
      </c>
      <c r="D36" s="2">
        <v>20.65</v>
      </c>
      <c r="E36" s="2" t="s">
        <v>14</v>
      </c>
    </row>
    <row r="37" spans="2:5" x14ac:dyDescent="0.3">
      <c r="B37" s="2" t="s">
        <v>31</v>
      </c>
      <c r="C37" s="2" t="s">
        <v>19</v>
      </c>
      <c r="D37" s="2">
        <v>16.95</v>
      </c>
      <c r="E37" s="2" t="s">
        <v>14</v>
      </c>
    </row>
    <row r="38" spans="2:5" x14ac:dyDescent="0.3">
      <c r="B38" s="2" t="s">
        <v>31</v>
      </c>
      <c r="C38" s="2" t="s">
        <v>19</v>
      </c>
      <c r="D38" s="2">
        <v>16.25</v>
      </c>
      <c r="E38" s="2" t="s">
        <v>14</v>
      </c>
    </row>
    <row r="39" spans="2:5" x14ac:dyDescent="0.3">
      <c r="B39" s="2" t="s">
        <v>31</v>
      </c>
      <c r="C39" s="2" t="s">
        <v>19</v>
      </c>
      <c r="D39" s="2">
        <v>16.25</v>
      </c>
      <c r="E39" s="2" t="s">
        <v>14</v>
      </c>
    </row>
    <row r="40" spans="2:5" x14ac:dyDescent="0.3">
      <c r="B40" s="2" t="s">
        <v>31</v>
      </c>
      <c r="C40" s="2" t="s">
        <v>19</v>
      </c>
      <c r="D40" s="2">
        <v>16.25</v>
      </c>
      <c r="E40" s="2" t="s">
        <v>14</v>
      </c>
    </row>
    <row r="41" spans="2:5" x14ac:dyDescent="0.3">
      <c r="B41" s="2" t="s">
        <v>31</v>
      </c>
      <c r="C41" s="2" t="s">
        <v>19</v>
      </c>
      <c r="D41" s="2">
        <v>18.75</v>
      </c>
      <c r="E41" s="2" t="s">
        <v>14</v>
      </c>
    </row>
    <row r="42" spans="2:5" x14ac:dyDescent="0.3">
      <c r="B42" s="2" t="s">
        <v>27</v>
      </c>
      <c r="C42" s="2" t="s">
        <v>28</v>
      </c>
      <c r="D42" s="2">
        <v>7.9</v>
      </c>
      <c r="E42" s="2" t="s">
        <v>14</v>
      </c>
    </row>
    <row r="43" spans="2:5" x14ac:dyDescent="0.3">
      <c r="B43" s="2" t="s">
        <v>29</v>
      </c>
      <c r="C43" s="2" t="s">
        <v>28</v>
      </c>
      <c r="D43" s="2">
        <v>8.35</v>
      </c>
      <c r="E43" s="2" t="s">
        <v>14</v>
      </c>
    </row>
    <row r="44" spans="2:5" x14ac:dyDescent="0.3">
      <c r="B44" s="2"/>
      <c r="C44" s="2"/>
      <c r="D44" s="2"/>
      <c r="E44" s="2"/>
    </row>
    <row r="45" spans="2:5" x14ac:dyDescent="0.3">
      <c r="B45" s="4" t="s">
        <v>34</v>
      </c>
      <c r="C45" s="4"/>
      <c r="D45" s="4"/>
      <c r="E45" s="4"/>
    </row>
    <row r="46" spans="2:5" x14ac:dyDescent="0.3">
      <c r="B46" s="2" t="s">
        <v>30</v>
      </c>
      <c r="C46" s="2" t="s">
        <v>19</v>
      </c>
      <c r="D46" s="2">
        <v>31</v>
      </c>
      <c r="E46" s="2" t="s">
        <v>14</v>
      </c>
    </row>
    <row r="47" spans="2:5" x14ac:dyDescent="0.3">
      <c r="B47" s="2" t="s">
        <v>31</v>
      </c>
      <c r="C47" s="2" t="s">
        <v>19</v>
      </c>
      <c r="D47" s="2">
        <v>19.75</v>
      </c>
      <c r="E47" s="2" t="s">
        <v>14</v>
      </c>
    </row>
    <row r="48" spans="2:5" x14ac:dyDescent="0.3">
      <c r="B48" s="2" t="s">
        <v>31</v>
      </c>
      <c r="C48" s="2" t="s">
        <v>19</v>
      </c>
      <c r="D48" s="2">
        <v>19.649999999999999</v>
      </c>
      <c r="E48" s="2" t="s">
        <v>14</v>
      </c>
    </row>
    <row r="49" spans="2:5" x14ac:dyDescent="0.3">
      <c r="B49" s="2" t="s">
        <v>31</v>
      </c>
      <c r="C49" s="2" t="s">
        <v>19</v>
      </c>
      <c r="D49" s="2">
        <v>19.75</v>
      </c>
      <c r="E49" s="2" t="s">
        <v>14</v>
      </c>
    </row>
    <row r="50" spans="2:5" x14ac:dyDescent="0.3">
      <c r="B50" s="2" t="s">
        <v>31</v>
      </c>
      <c r="C50" s="2" t="s">
        <v>19</v>
      </c>
      <c r="D50" s="2">
        <v>20</v>
      </c>
      <c r="E50" s="2" t="s">
        <v>14</v>
      </c>
    </row>
    <row r="51" spans="2:5" x14ac:dyDescent="0.3">
      <c r="B51" s="2" t="s">
        <v>31</v>
      </c>
      <c r="C51" s="2" t="s">
        <v>19</v>
      </c>
      <c r="D51" s="2">
        <v>19.7</v>
      </c>
      <c r="E51" s="2" t="s">
        <v>14</v>
      </c>
    </row>
    <row r="52" spans="2:5" x14ac:dyDescent="0.3">
      <c r="B52" s="2" t="s">
        <v>31</v>
      </c>
      <c r="C52" s="2" t="s">
        <v>19</v>
      </c>
      <c r="D52" s="2">
        <v>19.3</v>
      </c>
      <c r="E52" s="2" t="s">
        <v>14</v>
      </c>
    </row>
    <row r="53" spans="2:5" x14ac:dyDescent="0.3">
      <c r="B53" s="2" t="s">
        <v>31</v>
      </c>
      <c r="C53" s="2" t="s">
        <v>19</v>
      </c>
      <c r="D53" s="2">
        <v>19.3</v>
      </c>
      <c r="E53" s="2" t="s">
        <v>14</v>
      </c>
    </row>
    <row r="54" spans="2:5" x14ac:dyDescent="0.3">
      <c r="B54" s="2" t="s">
        <v>31</v>
      </c>
      <c r="C54" s="2" t="s">
        <v>19</v>
      </c>
      <c r="D54" s="2">
        <v>18.350000000000001</v>
      </c>
      <c r="E54" s="2" t="s">
        <v>14</v>
      </c>
    </row>
    <row r="55" spans="2:5" x14ac:dyDescent="0.3">
      <c r="B55" s="2" t="s">
        <v>31</v>
      </c>
      <c r="C55" s="2" t="s">
        <v>19</v>
      </c>
      <c r="D55" s="2">
        <v>16.8</v>
      </c>
      <c r="E55" s="2" t="s">
        <v>14</v>
      </c>
    </row>
    <row r="56" spans="2:5" x14ac:dyDescent="0.3">
      <c r="B56" s="2" t="s">
        <v>35</v>
      </c>
      <c r="C56" s="2" t="s">
        <v>19</v>
      </c>
      <c r="D56" s="2">
        <v>12.5</v>
      </c>
      <c r="E56" s="2" t="s">
        <v>14</v>
      </c>
    </row>
    <row r="57" spans="2:5" x14ac:dyDescent="0.3">
      <c r="B57" s="2" t="s">
        <v>35</v>
      </c>
      <c r="C57" s="2" t="s">
        <v>19</v>
      </c>
      <c r="D57" s="5">
        <v>25.65</v>
      </c>
      <c r="E57" s="2" t="s">
        <v>14</v>
      </c>
    </row>
    <row r="58" spans="2:5" x14ac:dyDescent="0.3">
      <c r="B58" s="2"/>
      <c r="C58" s="2"/>
      <c r="D58" s="2"/>
      <c r="E58" s="2"/>
    </row>
    <row r="59" spans="2:5" x14ac:dyDescent="0.3">
      <c r="B59" s="4" t="s">
        <v>36</v>
      </c>
      <c r="C59" s="4"/>
      <c r="D59" s="4">
        <f>SUM(D13:D58)</f>
        <v>932.90000000000009</v>
      </c>
      <c r="E59" s="4"/>
    </row>
    <row r="61" spans="2:5" x14ac:dyDescent="0.3">
      <c r="B61" s="47" t="s">
        <v>37</v>
      </c>
      <c r="C61" s="47"/>
      <c r="D61" s="47"/>
      <c r="E61" s="47"/>
    </row>
    <row r="62" spans="2:5" x14ac:dyDescent="0.3">
      <c r="B62" s="44" t="s">
        <v>38</v>
      </c>
      <c r="C62" s="44" t="s">
        <v>19</v>
      </c>
      <c r="D62" s="45">
        <v>376</v>
      </c>
      <c r="E62" s="44" t="s">
        <v>14</v>
      </c>
    </row>
    <row r="63" spans="2:5" x14ac:dyDescent="0.3">
      <c r="B63" s="44" t="s">
        <v>39</v>
      </c>
      <c r="C63" s="44" t="s">
        <v>28</v>
      </c>
      <c r="D63" s="45">
        <v>16.25</v>
      </c>
      <c r="E63" s="44" t="s">
        <v>14</v>
      </c>
    </row>
    <row r="64" spans="2:5" x14ac:dyDescent="0.3">
      <c r="B64" s="44" t="s">
        <v>40</v>
      </c>
      <c r="C64" s="44" t="s">
        <v>41</v>
      </c>
      <c r="D64" s="45">
        <v>158.19999999999999</v>
      </c>
      <c r="E64" s="44" t="s">
        <v>14</v>
      </c>
    </row>
    <row r="65" spans="2:5" x14ac:dyDescent="0.3">
      <c r="B65" s="46" t="s">
        <v>36</v>
      </c>
      <c r="C65" s="46"/>
      <c r="D65" s="46">
        <f>D62+D63+D64</f>
        <v>550.45000000000005</v>
      </c>
      <c r="E65" s="46" t="s">
        <v>42</v>
      </c>
    </row>
    <row r="66" spans="2:5" x14ac:dyDescent="0.3">
      <c r="B66" s="43" t="s">
        <v>43</v>
      </c>
      <c r="C66" s="42"/>
      <c r="D66" s="42"/>
      <c r="E66" s="42"/>
    </row>
    <row r="68" spans="2:5" x14ac:dyDescent="0.3">
      <c r="B68" t="s">
        <v>3</v>
      </c>
      <c r="C68" s="1" t="s">
        <v>44</v>
      </c>
    </row>
    <row r="69" spans="2:5" x14ac:dyDescent="0.3">
      <c r="B69" t="s">
        <v>5</v>
      </c>
      <c r="C69" t="s">
        <v>45</v>
      </c>
    </row>
    <row r="71" spans="2:5" x14ac:dyDescent="0.3">
      <c r="B71" s="2" t="s">
        <v>7</v>
      </c>
      <c r="C71" s="3" t="s">
        <v>8</v>
      </c>
      <c r="D71" s="3" t="s">
        <v>9</v>
      </c>
      <c r="E71" s="3" t="s">
        <v>10</v>
      </c>
    </row>
    <row r="72" spans="2:5" x14ac:dyDescent="0.3">
      <c r="B72" s="2"/>
      <c r="C72" s="3"/>
      <c r="D72" s="3"/>
      <c r="E72" s="3"/>
    </row>
    <row r="73" spans="2:5" x14ac:dyDescent="0.3">
      <c r="B73" s="4" t="s">
        <v>11</v>
      </c>
      <c r="C73" s="4"/>
      <c r="D73" s="4"/>
      <c r="E73" s="4"/>
    </row>
    <row r="74" spans="2:5" x14ac:dyDescent="0.3">
      <c r="B74" s="2" t="s">
        <v>46</v>
      </c>
      <c r="C74" s="5" t="s">
        <v>16</v>
      </c>
      <c r="D74" s="6">
        <v>6</v>
      </c>
      <c r="E74" s="2" t="s">
        <v>14</v>
      </c>
    </row>
    <row r="75" spans="2:5" x14ac:dyDescent="0.3">
      <c r="B75" s="2" t="s">
        <v>47</v>
      </c>
      <c r="C75" s="5" t="s">
        <v>16</v>
      </c>
      <c r="D75" s="6">
        <v>37.5</v>
      </c>
      <c r="E75" s="2" t="s">
        <v>14</v>
      </c>
    </row>
    <row r="76" spans="2:5" x14ac:dyDescent="0.3">
      <c r="B76" s="2" t="s">
        <v>48</v>
      </c>
      <c r="C76" s="5" t="s">
        <v>19</v>
      </c>
      <c r="D76" s="6">
        <v>18.600000000000001</v>
      </c>
      <c r="E76" s="2" t="s">
        <v>14</v>
      </c>
    </row>
    <row r="77" spans="2:5" x14ac:dyDescent="0.3">
      <c r="B77" s="2" t="s">
        <v>49</v>
      </c>
      <c r="C77" s="5" t="s">
        <v>19</v>
      </c>
      <c r="D77" s="6">
        <v>6.5</v>
      </c>
      <c r="E77" s="2" t="s">
        <v>14</v>
      </c>
    </row>
    <row r="78" spans="2:5" x14ac:dyDescent="0.3">
      <c r="B78" s="2" t="s">
        <v>50</v>
      </c>
      <c r="C78" s="5" t="s">
        <v>16</v>
      </c>
      <c r="D78" s="6">
        <v>9</v>
      </c>
      <c r="E78" s="2" t="s">
        <v>14</v>
      </c>
    </row>
    <row r="79" spans="2:5" x14ac:dyDescent="0.3">
      <c r="B79" s="2" t="s">
        <v>51</v>
      </c>
      <c r="C79" s="5" t="s">
        <v>16</v>
      </c>
      <c r="D79" s="6">
        <v>11.6</v>
      </c>
      <c r="E79" s="2" t="s">
        <v>14</v>
      </c>
    </row>
    <row r="80" spans="2:5" x14ac:dyDescent="0.3">
      <c r="B80" s="2" t="s">
        <v>31</v>
      </c>
      <c r="C80" s="5" t="s">
        <v>19</v>
      </c>
      <c r="D80" s="6">
        <v>16.8</v>
      </c>
      <c r="E80" s="2" t="s">
        <v>14</v>
      </c>
    </row>
    <row r="81" spans="2:5" x14ac:dyDescent="0.3">
      <c r="B81" s="2" t="s">
        <v>31</v>
      </c>
      <c r="C81" s="5" t="s">
        <v>19</v>
      </c>
      <c r="D81" s="6">
        <v>16.8</v>
      </c>
      <c r="E81" s="2" t="s">
        <v>14</v>
      </c>
    </row>
    <row r="82" spans="2:5" x14ac:dyDescent="0.3">
      <c r="B82" s="2" t="s">
        <v>52</v>
      </c>
      <c r="C82" s="5" t="s">
        <v>16</v>
      </c>
      <c r="D82" s="6">
        <v>44</v>
      </c>
      <c r="E82" s="2" t="s">
        <v>53</v>
      </c>
    </row>
    <row r="83" spans="2:5" x14ac:dyDescent="0.3">
      <c r="B83" s="2"/>
      <c r="C83" s="5"/>
      <c r="D83" s="6"/>
      <c r="E83" s="2"/>
    </row>
    <row r="84" spans="2:5" x14ac:dyDescent="0.3">
      <c r="B84" s="4" t="s">
        <v>54</v>
      </c>
      <c r="C84" s="4"/>
      <c r="D84" s="4"/>
      <c r="E84" s="4"/>
    </row>
    <row r="85" spans="2:5" x14ac:dyDescent="0.3">
      <c r="B85" s="2" t="s">
        <v>55</v>
      </c>
      <c r="C85" s="2" t="s">
        <v>16</v>
      </c>
      <c r="D85" s="2">
        <v>14.44</v>
      </c>
      <c r="E85" s="2" t="s">
        <v>14</v>
      </c>
    </row>
    <row r="86" spans="2:5" x14ac:dyDescent="0.3">
      <c r="B86" s="2" t="s">
        <v>30</v>
      </c>
      <c r="C86" s="2" t="s">
        <v>16</v>
      </c>
      <c r="D86" s="2">
        <v>15.41</v>
      </c>
      <c r="E86" s="2" t="s">
        <v>14</v>
      </c>
    </row>
    <row r="87" spans="2:5" x14ac:dyDescent="0.3">
      <c r="B87" s="2" t="s">
        <v>56</v>
      </c>
      <c r="C87" s="2" t="s">
        <v>16</v>
      </c>
      <c r="D87" s="2">
        <v>13.69</v>
      </c>
      <c r="E87" s="2" t="s">
        <v>14</v>
      </c>
    </row>
    <row r="88" spans="2:5" x14ac:dyDescent="0.3">
      <c r="B88" s="2" t="s">
        <v>27</v>
      </c>
      <c r="C88" s="2" t="s">
        <v>28</v>
      </c>
      <c r="D88" s="2">
        <v>6.01</v>
      </c>
      <c r="E88" s="2" t="s">
        <v>14</v>
      </c>
    </row>
    <row r="89" spans="2:5" x14ac:dyDescent="0.3">
      <c r="B89" s="2" t="s">
        <v>29</v>
      </c>
      <c r="C89" s="2" t="s">
        <v>28</v>
      </c>
      <c r="D89" s="2">
        <v>5.66</v>
      </c>
      <c r="E89" s="2" t="s">
        <v>14</v>
      </c>
    </row>
    <row r="90" spans="2:5" x14ac:dyDescent="0.3">
      <c r="B90" s="2" t="s">
        <v>26</v>
      </c>
      <c r="C90" s="2" t="s">
        <v>16</v>
      </c>
      <c r="D90" s="2">
        <v>6.69</v>
      </c>
      <c r="E90" s="2" t="s">
        <v>14</v>
      </c>
    </row>
    <row r="91" spans="2:5" x14ac:dyDescent="0.3">
      <c r="B91" s="2" t="s">
        <v>57</v>
      </c>
      <c r="C91" s="2" t="s">
        <v>16</v>
      </c>
      <c r="D91" s="2">
        <v>5.98</v>
      </c>
      <c r="E91" s="2" t="s">
        <v>14</v>
      </c>
    </row>
    <row r="92" spans="2:5" x14ac:dyDescent="0.3">
      <c r="B92" s="2" t="s">
        <v>31</v>
      </c>
      <c r="C92" s="2" t="s">
        <v>25</v>
      </c>
      <c r="D92" s="2">
        <v>13.52</v>
      </c>
      <c r="E92" s="2" t="s">
        <v>14</v>
      </c>
    </row>
    <row r="93" spans="2:5" x14ac:dyDescent="0.3">
      <c r="B93" s="2" t="s">
        <v>31</v>
      </c>
      <c r="C93" s="2" t="s">
        <v>25</v>
      </c>
      <c r="D93" s="2">
        <v>13.54</v>
      </c>
      <c r="E93" s="2" t="s">
        <v>14</v>
      </c>
    </row>
    <row r="94" spans="2:5" x14ac:dyDescent="0.3">
      <c r="B94" s="2" t="s">
        <v>31</v>
      </c>
      <c r="C94" s="2" t="s">
        <v>25</v>
      </c>
      <c r="D94" s="2">
        <v>13.54</v>
      </c>
      <c r="E94" s="2" t="s">
        <v>14</v>
      </c>
    </row>
    <row r="95" spans="2:5" x14ac:dyDescent="0.3">
      <c r="B95" s="2" t="s">
        <v>31</v>
      </c>
      <c r="C95" s="2" t="s">
        <v>25</v>
      </c>
      <c r="D95" s="2">
        <v>13.54</v>
      </c>
      <c r="E95" s="2" t="s">
        <v>14</v>
      </c>
    </row>
    <row r="96" spans="2:5" x14ac:dyDescent="0.3">
      <c r="B96" s="2" t="s">
        <v>31</v>
      </c>
      <c r="C96" s="2" t="s">
        <v>25</v>
      </c>
      <c r="D96" s="2">
        <v>13.55</v>
      </c>
      <c r="E96" s="2" t="s">
        <v>14</v>
      </c>
    </row>
    <row r="97" spans="2:5" x14ac:dyDescent="0.3">
      <c r="B97" s="2" t="s">
        <v>31</v>
      </c>
      <c r="C97" s="2" t="s">
        <v>25</v>
      </c>
      <c r="D97" s="2">
        <v>13.54</v>
      </c>
      <c r="E97" s="2" t="s">
        <v>14</v>
      </c>
    </row>
    <row r="98" spans="2:5" x14ac:dyDescent="0.3">
      <c r="B98" s="2" t="s">
        <v>31</v>
      </c>
      <c r="C98" s="2" t="s">
        <v>25</v>
      </c>
      <c r="D98" s="2">
        <v>13.54</v>
      </c>
      <c r="E98" s="2" t="s">
        <v>14</v>
      </c>
    </row>
    <row r="99" spans="2:5" x14ac:dyDescent="0.3">
      <c r="B99" s="2" t="s">
        <v>31</v>
      </c>
      <c r="C99" s="2" t="s">
        <v>25</v>
      </c>
      <c r="D99" s="2">
        <v>12.98</v>
      </c>
      <c r="E99" s="2" t="s">
        <v>14</v>
      </c>
    </row>
    <row r="100" spans="2:5" x14ac:dyDescent="0.3">
      <c r="B100" s="2" t="s">
        <v>30</v>
      </c>
      <c r="C100" s="2" t="s">
        <v>16</v>
      </c>
      <c r="D100" s="2">
        <v>53.32</v>
      </c>
      <c r="E100" s="2" t="s">
        <v>14</v>
      </c>
    </row>
    <row r="101" spans="2:5" x14ac:dyDescent="0.3">
      <c r="B101" s="2" t="s">
        <v>58</v>
      </c>
      <c r="C101" s="2" t="s">
        <v>16</v>
      </c>
      <c r="D101" s="2">
        <v>21.39</v>
      </c>
      <c r="E101" s="2" t="s">
        <v>14</v>
      </c>
    </row>
    <row r="102" spans="2:5" x14ac:dyDescent="0.3">
      <c r="B102" s="2" t="s">
        <v>31</v>
      </c>
      <c r="C102" s="2" t="s">
        <v>25</v>
      </c>
      <c r="D102" s="2">
        <v>13.39</v>
      </c>
      <c r="E102" s="2" t="s">
        <v>14</v>
      </c>
    </row>
    <row r="103" spans="2:5" x14ac:dyDescent="0.3">
      <c r="B103" s="2" t="s">
        <v>31</v>
      </c>
      <c r="C103" s="2" t="s">
        <v>25</v>
      </c>
      <c r="D103" s="2">
        <v>13.39</v>
      </c>
      <c r="E103" s="2" t="s">
        <v>14</v>
      </c>
    </row>
    <row r="104" spans="2:5" x14ac:dyDescent="0.3">
      <c r="B104" s="2" t="s">
        <v>31</v>
      </c>
      <c r="C104" s="2" t="s">
        <v>25</v>
      </c>
      <c r="D104" s="2">
        <v>13.39</v>
      </c>
      <c r="E104" s="2" t="s">
        <v>14</v>
      </c>
    </row>
    <row r="105" spans="2:5" x14ac:dyDescent="0.3">
      <c r="B105" s="2" t="s">
        <v>31</v>
      </c>
      <c r="C105" s="2" t="s">
        <v>25</v>
      </c>
      <c r="D105" s="2">
        <v>13.39</v>
      </c>
      <c r="E105" s="2" t="s">
        <v>14</v>
      </c>
    </row>
    <row r="106" spans="2:5" x14ac:dyDescent="0.3">
      <c r="B106" s="2" t="s">
        <v>31</v>
      </c>
      <c r="C106" s="2" t="s">
        <v>25</v>
      </c>
      <c r="D106" s="2">
        <v>13.39</v>
      </c>
      <c r="E106" s="2" t="s">
        <v>14</v>
      </c>
    </row>
    <row r="107" spans="2:5" x14ac:dyDescent="0.3">
      <c r="B107" s="2" t="s">
        <v>31</v>
      </c>
      <c r="C107" s="2" t="s">
        <v>25</v>
      </c>
      <c r="D107" s="2">
        <v>13.39</v>
      </c>
      <c r="E107" s="2" t="s">
        <v>14</v>
      </c>
    </row>
    <row r="108" spans="2:5" x14ac:dyDescent="0.3">
      <c r="B108" s="2" t="s">
        <v>31</v>
      </c>
      <c r="C108" s="2" t="s">
        <v>25</v>
      </c>
      <c r="D108" s="2">
        <v>25.95</v>
      </c>
      <c r="E108" s="2" t="s">
        <v>14</v>
      </c>
    </row>
    <row r="109" spans="2:5" x14ac:dyDescent="0.3">
      <c r="B109" s="2"/>
      <c r="C109" s="2"/>
      <c r="D109" s="2"/>
      <c r="E109" s="2"/>
    </row>
    <row r="110" spans="2:5" x14ac:dyDescent="0.3">
      <c r="B110" s="4" t="s">
        <v>59</v>
      </c>
      <c r="C110" s="4"/>
      <c r="D110" s="4"/>
      <c r="E110" s="4"/>
    </row>
    <row r="111" spans="2:5" x14ac:dyDescent="0.3">
      <c r="B111" s="2" t="s">
        <v>55</v>
      </c>
      <c r="C111" s="2" t="s">
        <v>16</v>
      </c>
      <c r="D111" s="2">
        <v>14.64</v>
      </c>
      <c r="E111" s="2" t="s">
        <v>14</v>
      </c>
    </row>
    <row r="112" spans="2:5" x14ac:dyDescent="0.3">
      <c r="B112" s="2" t="s">
        <v>30</v>
      </c>
      <c r="C112" s="2" t="s">
        <v>16</v>
      </c>
      <c r="D112" s="2">
        <v>9.5399999999999991</v>
      </c>
      <c r="E112" s="2" t="s">
        <v>14</v>
      </c>
    </row>
    <row r="113" spans="2:5" x14ac:dyDescent="0.3">
      <c r="B113" s="2" t="s">
        <v>27</v>
      </c>
      <c r="C113" s="2" t="s">
        <v>28</v>
      </c>
      <c r="D113" s="2">
        <v>5.99</v>
      </c>
      <c r="E113" s="2" t="s">
        <v>14</v>
      </c>
    </row>
    <row r="114" spans="2:5" x14ac:dyDescent="0.3">
      <c r="B114" s="2" t="s">
        <v>29</v>
      </c>
      <c r="C114" s="2" t="s">
        <v>28</v>
      </c>
      <c r="D114" s="2">
        <v>5.67</v>
      </c>
      <c r="E114" s="2" t="s">
        <v>14</v>
      </c>
    </row>
    <row r="115" spans="2:5" x14ac:dyDescent="0.3">
      <c r="B115" s="2" t="s">
        <v>26</v>
      </c>
      <c r="C115" s="2" t="s">
        <v>16</v>
      </c>
      <c r="D115" s="2">
        <v>12.68</v>
      </c>
      <c r="E115" s="2" t="s">
        <v>14</v>
      </c>
    </row>
    <row r="116" spans="2:5" x14ac:dyDescent="0.3">
      <c r="B116" s="2" t="s">
        <v>31</v>
      </c>
      <c r="C116" s="2" t="s">
        <v>25</v>
      </c>
      <c r="D116" s="2">
        <v>13.42</v>
      </c>
      <c r="E116" s="2" t="s">
        <v>14</v>
      </c>
    </row>
    <row r="117" spans="2:5" x14ac:dyDescent="0.3">
      <c r="B117" s="2" t="s">
        <v>31</v>
      </c>
      <c r="C117" s="2" t="s">
        <v>25</v>
      </c>
      <c r="D117" s="2">
        <v>13.54</v>
      </c>
      <c r="E117" s="2" t="s">
        <v>14</v>
      </c>
    </row>
    <row r="118" spans="2:5" x14ac:dyDescent="0.3">
      <c r="B118" s="2" t="s">
        <v>31</v>
      </c>
      <c r="C118" s="2" t="s">
        <v>25</v>
      </c>
      <c r="D118" s="2">
        <v>13.54</v>
      </c>
      <c r="E118" s="2" t="s">
        <v>14</v>
      </c>
    </row>
    <row r="119" spans="2:5" x14ac:dyDescent="0.3">
      <c r="B119" s="2" t="s">
        <v>31</v>
      </c>
      <c r="C119" s="2" t="s">
        <v>25</v>
      </c>
      <c r="D119" s="2">
        <v>13.54</v>
      </c>
      <c r="E119" s="2" t="s">
        <v>14</v>
      </c>
    </row>
    <row r="120" spans="2:5" x14ac:dyDescent="0.3">
      <c r="B120" s="2" t="s">
        <v>31</v>
      </c>
      <c r="C120" s="2" t="s">
        <v>25</v>
      </c>
      <c r="D120" s="2">
        <v>13.54</v>
      </c>
      <c r="E120" s="2" t="s">
        <v>14</v>
      </c>
    </row>
    <row r="121" spans="2:5" x14ac:dyDescent="0.3">
      <c r="B121" s="2" t="s">
        <v>31</v>
      </c>
      <c r="C121" s="2" t="s">
        <v>25</v>
      </c>
      <c r="D121" s="2">
        <v>13.54</v>
      </c>
      <c r="E121" s="2" t="s">
        <v>14</v>
      </c>
    </row>
    <row r="122" spans="2:5" x14ac:dyDescent="0.3">
      <c r="B122" s="2" t="s">
        <v>31</v>
      </c>
      <c r="C122" s="2" t="s">
        <v>25</v>
      </c>
      <c r="D122" s="2">
        <v>13.54</v>
      </c>
      <c r="E122" s="2" t="s">
        <v>14</v>
      </c>
    </row>
    <row r="123" spans="2:5" x14ac:dyDescent="0.3">
      <c r="B123" s="2" t="s">
        <v>31</v>
      </c>
      <c r="C123" s="2" t="s">
        <v>25</v>
      </c>
      <c r="D123" s="2">
        <v>12.98</v>
      </c>
      <c r="E123" s="2" t="s">
        <v>14</v>
      </c>
    </row>
    <row r="124" spans="2:5" x14ac:dyDescent="0.3">
      <c r="B124" s="2" t="s">
        <v>30</v>
      </c>
      <c r="C124" s="2" t="s">
        <v>25</v>
      </c>
      <c r="D124" s="2">
        <v>65.510000000000005</v>
      </c>
      <c r="E124" s="2" t="s">
        <v>14</v>
      </c>
    </row>
    <row r="125" spans="2:5" x14ac:dyDescent="0.3">
      <c r="B125" s="2" t="s">
        <v>31</v>
      </c>
      <c r="C125" s="2" t="s">
        <v>25</v>
      </c>
      <c r="D125" s="2">
        <v>13.53</v>
      </c>
      <c r="E125" s="2" t="s">
        <v>14</v>
      </c>
    </row>
    <row r="126" spans="2:5" x14ac:dyDescent="0.3">
      <c r="B126" s="2" t="s">
        <v>31</v>
      </c>
      <c r="C126" s="2" t="s">
        <v>25</v>
      </c>
      <c r="D126" s="2">
        <v>13.39</v>
      </c>
      <c r="E126" s="2" t="s">
        <v>14</v>
      </c>
    </row>
    <row r="127" spans="2:5" x14ac:dyDescent="0.3">
      <c r="B127" s="2" t="s">
        <v>31</v>
      </c>
      <c r="C127" s="2" t="s">
        <v>25</v>
      </c>
      <c r="D127" s="2">
        <v>13.39</v>
      </c>
      <c r="E127" s="2" t="s">
        <v>14</v>
      </c>
    </row>
    <row r="128" spans="2:5" x14ac:dyDescent="0.3">
      <c r="B128" s="2" t="s">
        <v>31</v>
      </c>
      <c r="C128" s="2" t="s">
        <v>25</v>
      </c>
      <c r="D128" s="2">
        <v>13.39</v>
      </c>
      <c r="E128" s="2" t="s">
        <v>14</v>
      </c>
    </row>
    <row r="129" spans="2:5" x14ac:dyDescent="0.3">
      <c r="B129" s="2" t="s">
        <v>31</v>
      </c>
      <c r="C129" s="2" t="s">
        <v>25</v>
      </c>
      <c r="D129" s="2">
        <v>13.39</v>
      </c>
      <c r="E129" s="2" t="s">
        <v>14</v>
      </c>
    </row>
    <row r="130" spans="2:5" x14ac:dyDescent="0.3">
      <c r="B130" s="2" t="s">
        <v>31</v>
      </c>
      <c r="C130" s="2" t="s">
        <v>25</v>
      </c>
      <c r="D130" s="2">
        <v>13.39</v>
      </c>
      <c r="E130" s="2" t="s">
        <v>14</v>
      </c>
    </row>
    <row r="131" spans="2:5" x14ac:dyDescent="0.3">
      <c r="B131" s="2" t="s">
        <v>31</v>
      </c>
      <c r="C131" s="2" t="s">
        <v>25</v>
      </c>
      <c r="D131" s="2">
        <v>13.39</v>
      </c>
      <c r="E131" s="2" t="s">
        <v>14</v>
      </c>
    </row>
    <row r="132" spans="2:5" x14ac:dyDescent="0.3">
      <c r="B132" s="2" t="s">
        <v>31</v>
      </c>
      <c r="C132" s="2" t="s">
        <v>25</v>
      </c>
      <c r="D132" s="2">
        <v>13.39</v>
      </c>
      <c r="E132" s="2" t="s">
        <v>14</v>
      </c>
    </row>
    <row r="133" spans="2:5" x14ac:dyDescent="0.3">
      <c r="B133" s="2" t="s">
        <v>31</v>
      </c>
      <c r="C133" s="2" t="s">
        <v>25</v>
      </c>
      <c r="D133" s="2">
        <v>13.37</v>
      </c>
      <c r="E133" s="2" t="s">
        <v>14</v>
      </c>
    </row>
    <row r="134" spans="2:5" x14ac:dyDescent="0.3">
      <c r="B134" s="2" t="s">
        <v>31</v>
      </c>
      <c r="C134" s="2" t="s">
        <v>25</v>
      </c>
      <c r="D134" s="2">
        <v>13.3</v>
      </c>
      <c r="E134" s="2" t="s">
        <v>14</v>
      </c>
    </row>
    <row r="135" spans="2:5" x14ac:dyDescent="0.3">
      <c r="B135" s="2"/>
      <c r="C135" s="2"/>
      <c r="D135" s="2"/>
      <c r="E135" s="2"/>
    </row>
    <row r="136" spans="2:5" x14ac:dyDescent="0.3">
      <c r="B136" s="4" t="s">
        <v>36</v>
      </c>
      <c r="C136" s="4"/>
      <c r="D136" s="7">
        <f>SUM(D74:D135)</f>
        <v>879.0299999999994</v>
      </c>
      <c r="E136" s="4"/>
    </row>
    <row r="139" spans="2:5" x14ac:dyDescent="0.3">
      <c r="B139" t="s">
        <v>3</v>
      </c>
      <c r="C139" s="1" t="s">
        <v>60</v>
      </c>
    </row>
    <row r="140" spans="2:5" x14ac:dyDescent="0.3">
      <c r="B140" t="s">
        <v>5</v>
      </c>
      <c r="C140" t="s">
        <v>61</v>
      </c>
    </row>
    <row r="142" spans="2:5" x14ac:dyDescent="0.3">
      <c r="B142" s="4" t="s">
        <v>11</v>
      </c>
      <c r="C142" s="4"/>
      <c r="D142" s="4"/>
      <c r="E142" s="4"/>
    </row>
    <row r="143" spans="2:5" x14ac:dyDescent="0.3">
      <c r="B143" s="2" t="s">
        <v>62</v>
      </c>
      <c r="C143" s="2" t="s">
        <v>16</v>
      </c>
      <c r="D143" s="2">
        <v>29.4</v>
      </c>
      <c r="E143" s="2" t="s">
        <v>14</v>
      </c>
    </row>
    <row r="144" spans="2:5" x14ac:dyDescent="0.3">
      <c r="B144" s="2" t="s">
        <v>39</v>
      </c>
      <c r="C144" s="2" t="s">
        <v>28</v>
      </c>
      <c r="D144" s="2">
        <v>7.5</v>
      </c>
      <c r="E144" s="2" t="s">
        <v>14</v>
      </c>
    </row>
    <row r="145" spans="2:5" x14ac:dyDescent="0.3">
      <c r="B145" s="2" t="s">
        <v>63</v>
      </c>
      <c r="C145" s="2" t="s">
        <v>64</v>
      </c>
      <c r="D145" s="2">
        <v>5.2</v>
      </c>
      <c r="E145" s="2" t="s">
        <v>14</v>
      </c>
    </row>
    <row r="146" spans="2:5" x14ac:dyDescent="0.3">
      <c r="B146" s="2"/>
      <c r="C146" s="2"/>
      <c r="D146" s="2"/>
      <c r="E146" s="2"/>
    </row>
    <row r="147" spans="2:5" x14ac:dyDescent="0.3">
      <c r="B147" s="4" t="s">
        <v>65</v>
      </c>
      <c r="C147" s="4"/>
      <c r="D147" s="4"/>
      <c r="E147" s="4"/>
    </row>
    <row r="148" spans="2:5" x14ac:dyDescent="0.3">
      <c r="B148" s="2" t="s">
        <v>31</v>
      </c>
      <c r="C148" s="2" t="s">
        <v>66</v>
      </c>
      <c r="D148" s="2">
        <v>37.4</v>
      </c>
      <c r="E148" s="2" t="s">
        <v>14</v>
      </c>
    </row>
    <row r="149" spans="2:5" x14ac:dyDescent="0.3">
      <c r="B149" s="2" t="s">
        <v>31</v>
      </c>
      <c r="C149" s="2" t="s">
        <v>66</v>
      </c>
      <c r="D149" s="2">
        <v>32.450000000000003</v>
      </c>
      <c r="E149" s="2" t="s">
        <v>14</v>
      </c>
    </row>
    <row r="150" spans="2:5" x14ac:dyDescent="0.3">
      <c r="B150" s="2"/>
      <c r="C150" s="2"/>
      <c r="D150" s="2"/>
      <c r="E150" s="2"/>
    </row>
    <row r="151" spans="2:5" x14ac:dyDescent="0.3">
      <c r="B151" s="4" t="s">
        <v>32</v>
      </c>
      <c r="C151" s="4"/>
      <c r="D151" s="4"/>
      <c r="E151" s="4"/>
    </row>
    <row r="152" spans="2:5" x14ac:dyDescent="0.3">
      <c r="B152" s="2" t="s">
        <v>56</v>
      </c>
      <c r="C152" s="2" t="s">
        <v>67</v>
      </c>
      <c r="D152" s="2">
        <v>16.3</v>
      </c>
      <c r="E152" s="2" t="s">
        <v>14</v>
      </c>
    </row>
    <row r="153" spans="2:5" x14ac:dyDescent="0.3">
      <c r="B153" s="2" t="s">
        <v>39</v>
      </c>
      <c r="C153" s="2" t="s">
        <v>28</v>
      </c>
      <c r="D153" s="2">
        <v>9.9</v>
      </c>
      <c r="E153" s="2" t="s">
        <v>14</v>
      </c>
    </row>
    <row r="154" spans="2:5" x14ac:dyDescent="0.3">
      <c r="B154" s="2" t="s">
        <v>26</v>
      </c>
      <c r="C154" s="2" t="s">
        <v>68</v>
      </c>
      <c r="D154" s="2">
        <v>8.1</v>
      </c>
      <c r="E154" s="2" t="s">
        <v>14</v>
      </c>
    </row>
    <row r="155" spans="2:5" x14ac:dyDescent="0.3">
      <c r="B155" s="2" t="s">
        <v>69</v>
      </c>
      <c r="C155" s="2" t="s">
        <v>67</v>
      </c>
      <c r="D155" s="2">
        <v>11.7</v>
      </c>
      <c r="E155" s="2" t="s">
        <v>14</v>
      </c>
    </row>
    <row r="156" spans="2:5" x14ac:dyDescent="0.3">
      <c r="B156" s="2" t="s">
        <v>70</v>
      </c>
      <c r="C156" s="2" t="s">
        <v>67</v>
      </c>
      <c r="D156" s="2">
        <v>11.7</v>
      </c>
      <c r="E156" s="2" t="s">
        <v>14</v>
      </c>
    </row>
    <row r="157" spans="2:5" x14ac:dyDescent="0.3">
      <c r="B157" s="2" t="s">
        <v>71</v>
      </c>
      <c r="C157" s="2" t="s">
        <v>67</v>
      </c>
      <c r="D157" s="2">
        <v>63.55</v>
      </c>
      <c r="E157" s="2" t="s">
        <v>14</v>
      </c>
    </row>
    <row r="158" spans="2:5" ht="28.8" x14ac:dyDescent="0.3">
      <c r="B158" s="2" t="s">
        <v>72</v>
      </c>
      <c r="C158" s="3" t="s">
        <v>73</v>
      </c>
      <c r="D158" s="2">
        <v>30.25</v>
      </c>
      <c r="E158" s="2" t="s">
        <v>53</v>
      </c>
    </row>
    <row r="159" spans="2:5" x14ac:dyDescent="0.3">
      <c r="B159" s="2" t="s">
        <v>58</v>
      </c>
      <c r="C159" s="2" t="s">
        <v>74</v>
      </c>
      <c r="D159" s="2">
        <v>26.5</v>
      </c>
      <c r="E159" s="2" t="s">
        <v>75</v>
      </c>
    </row>
    <row r="160" spans="2:5" x14ac:dyDescent="0.3">
      <c r="B160" s="2"/>
      <c r="C160" s="2"/>
      <c r="D160" s="2"/>
      <c r="E160" s="2"/>
    </row>
    <row r="161" spans="1:6" x14ac:dyDescent="0.3">
      <c r="B161" s="4" t="s">
        <v>36</v>
      </c>
      <c r="C161" s="4"/>
      <c r="D161" s="7">
        <f>SUM(D143:D160)</f>
        <v>289.95</v>
      </c>
      <c r="E161" s="4"/>
    </row>
    <row r="164" spans="1:6" x14ac:dyDescent="0.3">
      <c r="A164" t="s">
        <v>76</v>
      </c>
    </row>
    <row r="166" spans="1:6" ht="28.8" x14ac:dyDescent="0.3">
      <c r="B166" s="16" t="s">
        <v>77</v>
      </c>
      <c r="C166" s="67" t="s">
        <v>78</v>
      </c>
      <c r="D166" s="67"/>
      <c r="E166" s="17" t="s">
        <v>79</v>
      </c>
      <c r="F166" s="17" t="s">
        <v>10</v>
      </c>
    </row>
    <row r="167" spans="1:6" x14ac:dyDescent="0.3">
      <c r="B167" s="16" t="s">
        <v>4</v>
      </c>
      <c r="C167" s="68" t="s">
        <v>6</v>
      </c>
      <c r="D167" s="68"/>
      <c r="E167" s="23">
        <v>275</v>
      </c>
      <c r="F167" s="48" t="s">
        <v>80</v>
      </c>
    </row>
    <row r="168" spans="1:6" x14ac:dyDescent="0.3">
      <c r="B168" s="16" t="s">
        <v>44</v>
      </c>
      <c r="C168" s="68" t="s">
        <v>45</v>
      </c>
      <c r="D168" s="68"/>
      <c r="E168" s="23">
        <v>350</v>
      </c>
      <c r="F168" s="48" t="s">
        <v>80</v>
      </c>
    </row>
    <row r="169" spans="1:6" x14ac:dyDescent="0.3">
      <c r="B169" s="21" t="s">
        <v>81</v>
      </c>
      <c r="C169" s="68" t="s">
        <v>82</v>
      </c>
      <c r="D169" s="68"/>
      <c r="E169" s="23">
        <v>85</v>
      </c>
      <c r="F169" s="48" t="s">
        <v>80</v>
      </c>
    </row>
    <row r="170" spans="1:6" x14ac:dyDescent="0.3">
      <c r="B170" s="16"/>
      <c r="C170" s="68"/>
      <c r="D170" s="68"/>
      <c r="E170" s="16"/>
      <c r="F170" s="16"/>
    </row>
    <row r="171" spans="1:6" x14ac:dyDescent="0.3">
      <c r="B171" s="19" t="s">
        <v>83</v>
      </c>
      <c r="C171" s="69"/>
      <c r="D171" s="70"/>
      <c r="E171" s="20">
        <f>SUM(E167:E170)</f>
        <v>710</v>
      </c>
      <c r="F171" s="19"/>
    </row>
    <row r="173" spans="1:6" x14ac:dyDescent="0.3">
      <c r="A173" t="s">
        <v>84</v>
      </c>
    </row>
    <row r="175" spans="1:6" ht="28.8" x14ac:dyDescent="0.3">
      <c r="B175" s="16" t="s">
        <v>77</v>
      </c>
      <c r="C175" s="67" t="s">
        <v>78</v>
      </c>
      <c r="D175" s="67"/>
      <c r="E175" s="17" t="s">
        <v>85</v>
      </c>
      <c r="F175" s="17" t="s">
        <v>10</v>
      </c>
    </row>
    <row r="176" spans="1:6" x14ac:dyDescent="0.3">
      <c r="B176" s="16" t="s">
        <v>4</v>
      </c>
      <c r="C176" s="68" t="s">
        <v>6</v>
      </c>
      <c r="D176" s="68"/>
      <c r="E176" s="18">
        <f>D59</f>
        <v>932.90000000000009</v>
      </c>
      <c r="F176" s="48" t="s">
        <v>86</v>
      </c>
    </row>
    <row r="177" spans="1:6" x14ac:dyDescent="0.3">
      <c r="B177" s="16" t="s">
        <v>44</v>
      </c>
      <c r="C177" s="68" t="s">
        <v>45</v>
      </c>
      <c r="D177" s="68"/>
      <c r="E177" s="18">
        <f>D136</f>
        <v>879.0299999999994</v>
      </c>
      <c r="F177" s="48" t="s">
        <v>86</v>
      </c>
    </row>
    <row r="178" spans="1:6" x14ac:dyDescent="0.3">
      <c r="B178" s="21" t="s">
        <v>60</v>
      </c>
      <c r="C178" s="68" t="s">
        <v>82</v>
      </c>
      <c r="D178" s="68"/>
      <c r="E178" s="18">
        <f>D161</f>
        <v>289.95</v>
      </c>
      <c r="F178" s="48" t="s">
        <v>86</v>
      </c>
    </row>
    <row r="179" spans="1:6" x14ac:dyDescent="0.3">
      <c r="B179" s="16"/>
      <c r="C179" s="68"/>
      <c r="D179" s="68"/>
      <c r="E179" s="16"/>
      <c r="F179" s="16"/>
    </row>
    <row r="180" spans="1:6" x14ac:dyDescent="0.3">
      <c r="B180" s="19" t="s">
        <v>83</v>
      </c>
      <c r="C180" s="66"/>
      <c r="D180" s="66"/>
      <c r="E180" s="20">
        <f>SUM(E176:E179)</f>
        <v>2101.8799999999992</v>
      </c>
      <c r="F180" s="19"/>
    </row>
    <row r="183" spans="1:6" x14ac:dyDescent="0.3">
      <c r="A183" t="s">
        <v>87</v>
      </c>
    </row>
    <row r="185" spans="1:6" x14ac:dyDescent="0.3">
      <c r="B185" s="1" t="s">
        <v>88</v>
      </c>
    </row>
    <row r="186" spans="1:6" ht="100.8" x14ac:dyDescent="0.3">
      <c r="B186" s="5" t="s">
        <v>89</v>
      </c>
      <c r="C186" s="10" t="s">
        <v>90</v>
      </c>
      <c r="D186" s="3" t="s">
        <v>91</v>
      </c>
      <c r="E186" s="27" t="s">
        <v>92</v>
      </c>
      <c r="F186" s="27" t="s">
        <v>93</v>
      </c>
    </row>
    <row r="187" spans="1:6" x14ac:dyDescent="0.3">
      <c r="B187" s="19" t="s">
        <v>4</v>
      </c>
      <c r="C187" s="24">
        <f>D59</f>
        <v>932.90000000000009</v>
      </c>
      <c r="D187" s="78">
        <v>0</v>
      </c>
      <c r="E187" s="55">
        <f>D187*C187</f>
        <v>0</v>
      </c>
      <c r="F187" s="55">
        <f>E187*24</f>
        <v>0</v>
      </c>
    </row>
    <row r="188" spans="1:6" x14ac:dyDescent="0.3">
      <c r="B188" s="19" t="s">
        <v>44</v>
      </c>
      <c r="C188" s="25">
        <f>D136</f>
        <v>879.0299999999994</v>
      </c>
      <c r="D188" s="78">
        <v>0</v>
      </c>
      <c r="E188" s="55">
        <f t="shared" ref="E188:E189" si="0">D188*C188</f>
        <v>0</v>
      </c>
      <c r="F188" s="55">
        <f t="shared" ref="F188:F189" si="1">E188*24</f>
        <v>0</v>
      </c>
    </row>
    <row r="189" spans="1:6" x14ac:dyDescent="0.3">
      <c r="B189" s="26" t="s">
        <v>60</v>
      </c>
      <c r="C189" s="25">
        <f>D161</f>
        <v>289.95</v>
      </c>
      <c r="D189" s="78">
        <v>0</v>
      </c>
      <c r="E189" s="55">
        <f t="shared" si="0"/>
        <v>0</v>
      </c>
      <c r="F189" s="55">
        <f t="shared" si="1"/>
        <v>0</v>
      </c>
    </row>
    <row r="190" spans="1:6" x14ac:dyDescent="0.3">
      <c r="B190" s="28" t="s">
        <v>36</v>
      </c>
      <c r="C190" s="29"/>
      <c r="D190" s="56"/>
      <c r="E190" s="57"/>
      <c r="F190" s="57">
        <f>F187+F188+F189</f>
        <v>0</v>
      </c>
    </row>
    <row r="191" spans="1:6" x14ac:dyDescent="0.3">
      <c r="B191" s="22"/>
    </row>
    <row r="192" spans="1:6" x14ac:dyDescent="0.3">
      <c r="B192" s="1" t="s">
        <v>94</v>
      </c>
    </row>
    <row r="193" spans="2:6" ht="72" x14ac:dyDescent="0.3">
      <c r="B193" s="2" t="s">
        <v>77</v>
      </c>
      <c r="C193" s="51" t="s">
        <v>95</v>
      </c>
      <c r="D193" s="50" t="s">
        <v>96</v>
      </c>
      <c r="E193" s="54" t="s">
        <v>97</v>
      </c>
      <c r="F193" s="3" t="s">
        <v>98</v>
      </c>
    </row>
    <row r="194" spans="2:6" x14ac:dyDescent="0.3">
      <c r="B194" s="19" t="s">
        <v>4</v>
      </c>
      <c r="C194" s="52">
        <f>E167</f>
        <v>275</v>
      </c>
      <c r="D194" s="78">
        <v>0</v>
      </c>
      <c r="E194" s="58">
        <f>C194*D194</f>
        <v>0</v>
      </c>
      <c r="F194" s="55">
        <f>E194*2*2</f>
        <v>0</v>
      </c>
    </row>
    <row r="195" spans="2:6" x14ac:dyDescent="0.3">
      <c r="B195" s="19" t="s">
        <v>44</v>
      </c>
      <c r="C195" s="52">
        <f>E168</f>
        <v>350</v>
      </c>
      <c r="D195" s="78">
        <v>0</v>
      </c>
      <c r="E195" s="58">
        <f>C195*D195</f>
        <v>0</v>
      </c>
      <c r="F195" s="55">
        <f t="shared" ref="F195:F196" si="2">E195*2*2</f>
        <v>0</v>
      </c>
    </row>
    <row r="196" spans="2:6" x14ac:dyDescent="0.3">
      <c r="B196" s="26" t="s">
        <v>60</v>
      </c>
      <c r="C196" s="52">
        <f>E169</f>
        <v>85</v>
      </c>
      <c r="D196" s="78">
        <v>0</v>
      </c>
      <c r="E196" s="58">
        <f>C196*D196</f>
        <v>0</v>
      </c>
      <c r="F196" s="55">
        <f t="shared" si="2"/>
        <v>0</v>
      </c>
    </row>
    <row r="197" spans="2:6" x14ac:dyDescent="0.3">
      <c r="B197" s="28" t="s">
        <v>36</v>
      </c>
      <c r="C197" s="53"/>
      <c r="D197" s="59"/>
      <c r="E197" s="61"/>
      <c r="F197" s="60">
        <f>F194+F195+F196</f>
        <v>0</v>
      </c>
    </row>
    <row r="199" spans="2:6" x14ac:dyDescent="0.3">
      <c r="B199" s="1" t="s">
        <v>99</v>
      </c>
    </row>
    <row r="200" spans="2:6" ht="72" x14ac:dyDescent="0.3">
      <c r="B200" s="2" t="s">
        <v>77</v>
      </c>
      <c r="C200" s="3" t="s">
        <v>100</v>
      </c>
      <c r="D200" s="50" t="s">
        <v>96</v>
      </c>
      <c r="E200" s="3" t="s">
        <v>97</v>
      </c>
      <c r="F200" s="3" t="s">
        <v>101</v>
      </c>
    </row>
    <row r="201" spans="2:6" x14ac:dyDescent="0.3">
      <c r="B201" s="19" t="s">
        <v>4</v>
      </c>
      <c r="C201" s="25">
        <f>C187</f>
        <v>932.90000000000009</v>
      </c>
      <c r="D201" s="78">
        <v>0</v>
      </c>
      <c r="E201" s="58">
        <f>C201*D201</f>
        <v>0</v>
      </c>
      <c r="F201" s="55">
        <f>E201*1*2</f>
        <v>0</v>
      </c>
    </row>
    <row r="202" spans="2:6" x14ac:dyDescent="0.3">
      <c r="B202" s="19" t="s">
        <v>44</v>
      </c>
      <c r="C202" s="25">
        <f>C188</f>
        <v>879.0299999999994</v>
      </c>
      <c r="D202" s="78">
        <v>0</v>
      </c>
      <c r="E202" s="58">
        <f t="shared" ref="E202:E203" si="3">C202*D202</f>
        <v>0</v>
      </c>
      <c r="F202" s="55">
        <f>E202*1*2</f>
        <v>0</v>
      </c>
    </row>
    <row r="203" spans="2:6" x14ac:dyDescent="0.3">
      <c r="B203" s="26" t="s">
        <v>60</v>
      </c>
      <c r="C203" s="25">
        <f>C189</f>
        <v>289.95</v>
      </c>
      <c r="D203" s="78">
        <v>0</v>
      </c>
      <c r="E203" s="58">
        <f t="shared" si="3"/>
        <v>0</v>
      </c>
      <c r="F203" s="55">
        <f>E203*1*2</f>
        <v>0</v>
      </c>
    </row>
    <row r="204" spans="2:6" x14ac:dyDescent="0.3">
      <c r="B204" s="28" t="s">
        <v>36</v>
      </c>
      <c r="C204" s="29"/>
      <c r="D204" s="59"/>
      <c r="E204" s="57"/>
      <c r="F204" s="57">
        <f>F201+F202+F203</f>
        <v>0</v>
      </c>
    </row>
    <row r="207" spans="2:6" x14ac:dyDescent="0.3">
      <c r="B207" s="63" t="s">
        <v>102</v>
      </c>
      <c r="C207" s="64"/>
      <c r="D207" s="64"/>
      <c r="E207" s="65"/>
      <c r="F207" s="62">
        <f>F190+F197+F204</f>
        <v>0</v>
      </c>
    </row>
  </sheetData>
  <sheetProtection algorithmName="SHA-512" hashValue="jegnKTvUTa0Owr+tsh7rqqy//F3uKQdEdGtfBv1EiBXDL0rz666YciSEvNLf2xyiDPvx+zrNh/MMcGlMstky8Q==" saltValue="1Br7F6M2GLpujCesolwOyQ==" spinCount="100000" sheet="1" objects="1" scenarios="1" selectLockedCells="1"/>
  <mergeCells count="12">
    <mergeCell ref="C180:D180"/>
    <mergeCell ref="C166:D166"/>
    <mergeCell ref="C167:D167"/>
    <mergeCell ref="C168:D168"/>
    <mergeCell ref="C169:D169"/>
    <mergeCell ref="C170:D170"/>
    <mergeCell ref="C171:D171"/>
    <mergeCell ref="C175:D175"/>
    <mergeCell ref="C176:D176"/>
    <mergeCell ref="C177:D177"/>
    <mergeCell ref="C178:D178"/>
    <mergeCell ref="C179:D1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7"/>
  <sheetViews>
    <sheetView zoomScaleNormal="100" workbookViewId="0">
      <selection activeCell="D199" sqref="D199"/>
    </sheetView>
  </sheetViews>
  <sheetFormatPr defaultRowHeight="14.4" x14ac:dyDescent="0.3"/>
  <cols>
    <col min="1" max="1" width="4.109375" customWidth="1"/>
    <col min="2" max="2" width="28.44140625" customWidth="1"/>
    <col min="3" max="3" width="21.109375" customWidth="1"/>
    <col min="4" max="4" width="9.44140625" customWidth="1"/>
    <col min="5" max="5" width="11.88671875" customWidth="1"/>
    <col min="6" max="6" width="12" customWidth="1"/>
  </cols>
  <sheetData>
    <row r="2" spans="1:5" x14ac:dyDescent="0.3">
      <c r="B2" s="1" t="s">
        <v>0</v>
      </c>
    </row>
    <row r="4" spans="1:5" x14ac:dyDescent="0.3">
      <c r="A4" s="15" t="s">
        <v>103</v>
      </c>
    </row>
    <row r="5" spans="1:5" x14ac:dyDescent="0.3">
      <c r="A5" t="s">
        <v>104</v>
      </c>
    </row>
    <row r="7" spans="1:5" x14ac:dyDescent="0.3">
      <c r="B7" t="s">
        <v>3</v>
      </c>
      <c r="C7" s="1" t="s">
        <v>105</v>
      </c>
    </row>
    <row r="8" spans="1:5" x14ac:dyDescent="0.3">
      <c r="B8" t="s">
        <v>5</v>
      </c>
      <c r="C8" t="s">
        <v>106</v>
      </c>
    </row>
    <row r="10" spans="1:5" x14ac:dyDescent="0.3">
      <c r="B10" s="2" t="s">
        <v>7</v>
      </c>
      <c r="C10" s="3" t="s">
        <v>8</v>
      </c>
      <c r="D10" s="3" t="s">
        <v>9</v>
      </c>
      <c r="E10" s="3" t="s">
        <v>10</v>
      </c>
    </row>
    <row r="11" spans="1:5" x14ac:dyDescent="0.3">
      <c r="B11" s="2"/>
      <c r="C11" s="3"/>
      <c r="D11" s="3"/>
      <c r="E11" s="3"/>
    </row>
    <row r="12" spans="1:5" x14ac:dyDescent="0.3">
      <c r="B12" s="4" t="s">
        <v>107</v>
      </c>
      <c r="C12" s="4"/>
      <c r="D12" s="4"/>
      <c r="E12" s="4"/>
    </row>
    <row r="13" spans="1:5" x14ac:dyDescent="0.3">
      <c r="B13" s="2" t="s">
        <v>108</v>
      </c>
      <c r="C13" s="2" t="s">
        <v>16</v>
      </c>
      <c r="D13" s="2">
        <v>16</v>
      </c>
      <c r="E13" s="2" t="s">
        <v>14</v>
      </c>
    </row>
    <row r="14" spans="1:5" x14ac:dyDescent="0.3">
      <c r="B14" s="2" t="s">
        <v>47</v>
      </c>
      <c r="C14" s="2" t="s">
        <v>16</v>
      </c>
      <c r="D14" s="2">
        <v>27.9</v>
      </c>
      <c r="E14" s="2" t="s">
        <v>14</v>
      </c>
    </row>
    <row r="15" spans="1:5" x14ac:dyDescent="0.3">
      <c r="B15" s="2" t="s">
        <v>109</v>
      </c>
      <c r="C15" s="2" t="s">
        <v>19</v>
      </c>
      <c r="D15" s="2">
        <v>11.15</v>
      </c>
      <c r="E15" s="2" t="s">
        <v>53</v>
      </c>
    </row>
    <row r="16" spans="1:5" x14ac:dyDescent="0.3">
      <c r="B16" s="2" t="s">
        <v>26</v>
      </c>
      <c r="C16" s="2" t="s">
        <v>28</v>
      </c>
      <c r="D16" s="2">
        <v>8.3000000000000007</v>
      </c>
      <c r="E16" s="2" t="s">
        <v>14</v>
      </c>
    </row>
    <row r="17" spans="2:5" x14ac:dyDescent="0.3">
      <c r="B17" s="2" t="s">
        <v>110</v>
      </c>
      <c r="C17" s="2" t="s">
        <v>28</v>
      </c>
      <c r="D17" s="2">
        <v>3.75</v>
      </c>
      <c r="E17" s="2" t="s">
        <v>14</v>
      </c>
    </row>
    <row r="18" spans="2:5" x14ac:dyDescent="0.3">
      <c r="B18" s="2" t="s">
        <v>110</v>
      </c>
      <c r="C18" s="2" t="s">
        <v>28</v>
      </c>
      <c r="D18" s="2">
        <v>3.2</v>
      </c>
      <c r="E18" s="2" t="s">
        <v>14</v>
      </c>
    </row>
    <row r="19" spans="2:5" x14ac:dyDescent="0.3">
      <c r="B19" s="2" t="s">
        <v>110</v>
      </c>
      <c r="C19" s="2" t="s">
        <v>28</v>
      </c>
      <c r="D19" s="2">
        <v>9.6</v>
      </c>
      <c r="E19" s="2" t="s">
        <v>14</v>
      </c>
    </row>
    <row r="20" spans="2:5" x14ac:dyDescent="0.3">
      <c r="B20" s="2" t="s">
        <v>63</v>
      </c>
      <c r="C20" s="2" t="s">
        <v>28</v>
      </c>
      <c r="D20" s="2">
        <v>10.3</v>
      </c>
      <c r="E20" s="2" t="s">
        <v>14</v>
      </c>
    </row>
    <row r="21" spans="2:5" x14ac:dyDescent="0.3">
      <c r="B21" s="2" t="s">
        <v>111</v>
      </c>
      <c r="C21" s="2" t="s">
        <v>28</v>
      </c>
      <c r="D21" s="2">
        <v>9.9</v>
      </c>
      <c r="E21" s="2" t="s">
        <v>14</v>
      </c>
    </row>
    <row r="22" spans="2:5" x14ac:dyDescent="0.3">
      <c r="B22" s="2" t="s">
        <v>30</v>
      </c>
      <c r="C22" s="2" t="s">
        <v>28</v>
      </c>
      <c r="D22" s="2">
        <v>13.8</v>
      </c>
      <c r="E22" s="2" t="s">
        <v>14</v>
      </c>
    </row>
    <row r="23" spans="2:5" x14ac:dyDescent="0.3">
      <c r="B23" s="2" t="s">
        <v>55</v>
      </c>
      <c r="C23" s="2" t="s">
        <v>28</v>
      </c>
      <c r="D23" s="2">
        <v>8.3000000000000007</v>
      </c>
      <c r="E23" s="2" t="s">
        <v>14</v>
      </c>
    </row>
    <row r="24" spans="2:5" x14ac:dyDescent="0.3">
      <c r="B24" s="2"/>
      <c r="C24" s="2"/>
      <c r="D24" s="2"/>
      <c r="E24" s="2"/>
    </row>
    <row r="25" spans="2:5" x14ac:dyDescent="0.3">
      <c r="B25" s="4" t="s">
        <v>32</v>
      </c>
      <c r="C25" s="4"/>
      <c r="D25" s="4"/>
      <c r="E25" s="4"/>
    </row>
    <row r="26" spans="2:5" x14ac:dyDescent="0.3">
      <c r="B26" s="2" t="s">
        <v>30</v>
      </c>
      <c r="C26" s="2" t="s">
        <v>112</v>
      </c>
      <c r="D26" s="2">
        <v>7</v>
      </c>
      <c r="E26" s="2" t="s">
        <v>14</v>
      </c>
    </row>
    <row r="27" spans="2:5" x14ac:dyDescent="0.3">
      <c r="B27" s="2" t="s">
        <v>26</v>
      </c>
      <c r="C27" s="2" t="s">
        <v>112</v>
      </c>
      <c r="D27" s="2">
        <v>14.2</v>
      </c>
      <c r="E27" s="2" t="s">
        <v>14</v>
      </c>
    </row>
    <row r="28" spans="2:5" x14ac:dyDescent="0.3">
      <c r="B28" s="2" t="s">
        <v>31</v>
      </c>
      <c r="C28" s="2" t="s">
        <v>19</v>
      </c>
      <c r="D28" s="2">
        <v>21.85</v>
      </c>
      <c r="E28" s="2" t="s">
        <v>14</v>
      </c>
    </row>
    <row r="29" spans="2:5" x14ac:dyDescent="0.3">
      <c r="B29" s="2" t="s">
        <v>39</v>
      </c>
      <c r="C29" s="2" t="s">
        <v>112</v>
      </c>
      <c r="D29" s="2">
        <v>5.25</v>
      </c>
      <c r="E29" s="2" t="s">
        <v>14</v>
      </c>
    </row>
    <row r="30" spans="2:5" x14ac:dyDescent="0.3">
      <c r="B30" s="2" t="s">
        <v>111</v>
      </c>
      <c r="C30" s="2" t="s">
        <v>112</v>
      </c>
      <c r="D30" s="2">
        <v>54.1</v>
      </c>
      <c r="E30" s="2" t="s">
        <v>14</v>
      </c>
    </row>
    <row r="31" spans="2:5" x14ac:dyDescent="0.3">
      <c r="B31" s="2" t="s">
        <v>31</v>
      </c>
      <c r="C31" s="2" t="s">
        <v>19</v>
      </c>
      <c r="D31" s="2">
        <v>19.350000000000001</v>
      </c>
      <c r="E31" s="2" t="s">
        <v>14</v>
      </c>
    </row>
    <row r="32" spans="2:5" x14ac:dyDescent="0.3">
      <c r="B32" s="2" t="s">
        <v>113</v>
      </c>
      <c r="C32" s="2" t="s">
        <v>112</v>
      </c>
      <c r="D32" s="2">
        <v>20.399999999999999</v>
      </c>
      <c r="E32" s="2" t="s">
        <v>14</v>
      </c>
    </row>
    <row r="33" spans="2:5" x14ac:dyDescent="0.3">
      <c r="B33" s="2"/>
      <c r="C33" s="2"/>
      <c r="D33" s="2"/>
      <c r="E33" s="2"/>
    </row>
    <row r="34" spans="2:5" x14ac:dyDescent="0.3">
      <c r="B34" s="4" t="s">
        <v>114</v>
      </c>
      <c r="C34" s="4"/>
      <c r="D34" s="4"/>
      <c r="E34" s="4"/>
    </row>
    <row r="35" spans="2:5" x14ac:dyDescent="0.3">
      <c r="B35" s="2" t="s">
        <v>115</v>
      </c>
      <c r="C35" s="2" t="s">
        <v>116</v>
      </c>
      <c r="D35" s="2">
        <v>141.1</v>
      </c>
      <c r="E35" s="2" t="s">
        <v>75</v>
      </c>
    </row>
    <row r="36" spans="2:5" x14ac:dyDescent="0.3">
      <c r="B36" s="2" t="s">
        <v>117</v>
      </c>
      <c r="C36" s="2" t="s">
        <v>118</v>
      </c>
      <c r="D36" s="2">
        <v>42.5</v>
      </c>
      <c r="E36" s="2" t="s">
        <v>75</v>
      </c>
    </row>
    <row r="37" spans="2:5" x14ac:dyDescent="0.3">
      <c r="B37" s="2" t="s">
        <v>119</v>
      </c>
      <c r="C37" s="2" t="s">
        <v>118</v>
      </c>
      <c r="D37" s="2">
        <v>34</v>
      </c>
      <c r="E37" s="2" t="s">
        <v>75</v>
      </c>
    </row>
    <row r="38" spans="2:5" x14ac:dyDescent="0.3">
      <c r="B38" s="2" t="s">
        <v>120</v>
      </c>
      <c r="C38" s="2" t="s">
        <v>118</v>
      </c>
      <c r="D38" s="2">
        <v>420.8</v>
      </c>
      <c r="E38" s="2" t="s">
        <v>75</v>
      </c>
    </row>
    <row r="39" spans="2:5" x14ac:dyDescent="0.3">
      <c r="B39" s="2"/>
      <c r="C39" s="2"/>
      <c r="D39" s="2"/>
      <c r="E39" s="2"/>
    </row>
    <row r="40" spans="2:5" x14ac:dyDescent="0.3">
      <c r="B40" s="4" t="s">
        <v>36</v>
      </c>
      <c r="C40" s="4"/>
      <c r="D40" s="4">
        <f>SUM(D13:D39)</f>
        <v>902.75</v>
      </c>
      <c r="E40" s="4"/>
    </row>
    <row r="44" spans="2:5" x14ac:dyDescent="0.3">
      <c r="B44" t="s">
        <v>3</v>
      </c>
      <c r="C44" s="1" t="s">
        <v>121</v>
      </c>
    </row>
    <row r="45" spans="2:5" x14ac:dyDescent="0.3">
      <c r="B45" t="s">
        <v>5</v>
      </c>
      <c r="C45" t="s">
        <v>106</v>
      </c>
    </row>
    <row r="47" spans="2:5" x14ac:dyDescent="0.3">
      <c r="B47" s="2" t="s">
        <v>7</v>
      </c>
      <c r="C47" s="3" t="s">
        <v>8</v>
      </c>
      <c r="D47" s="3" t="s">
        <v>9</v>
      </c>
      <c r="E47" s="3" t="s">
        <v>10</v>
      </c>
    </row>
    <row r="48" spans="2:5" x14ac:dyDescent="0.3">
      <c r="B48" s="2"/>
      <c r="C48" s="3"/>
      <c r="D48" s="3"/>
      <c r="E48" s="3"/>
    </row>
    <row r="49" spans="2:5" x14ac:dyDescent="0.3">
      <c r="B49" s="4" t="s">
        <v>32</v>
      </c>
      <c r="C49" s="4"/>
      <c r="D49" s="4"/>
      <c r="E49" s="4"/>
    </row>
    <row r="50" spans="2:5" x14ac:dyDescent="0.3">
      <c r="B50" s="2" t="s">
        <v>30</v>
      </c>
      <c r="C50" s="2" t="s">
        <v>28</v>
      </c>
      <c r="D50" s="2">
        <v>32.299999999999997</v>
      </c>
      <c r="E50" s="2" t="s">
        <v>14</v>
      </c>
    </row>
    <row r="51" spans="2:5" x14ac:dyDescent="0.3">
      <c r="B51" s="2" t="s">
        <v>122</v>
      </c>
      <c r="C51" s="2" t="s">
        <v>19</v>
      </c>
      <c r="D51" s="2">
        <v>29.5</v>
      </c>
      <c r="E51" s="2" t="s">
        <v>14</v>
      </c>
    </row>
    <row r="52" spans="2:5" x14ac:dyDescent="0.3">
      <c r="B52" s="2" t="s">
        <v>122</v>
      </c>
      <c r="C52" s="2" t="s">
        <v>19</v>
      </c>
      <c r="D52" s="2">
        <v>19.3</v>
      </c>
      <c r="E52" s="2" t="s">
        <v>14</v>
      </c>
    </row>
    <row r="53" spans="2:5" x14ac:dyDescent="0.3">
      <c r="B53" s="2" t="s">
        <v>58</v>
      </c>
      <c r="C53" s="2" t="s">
        <v>19</v>
      </c>
      <c r="D53" s="2">
        <v>29.5</v>
      </c>
      <c r="E53" s="2" t="s">
        <v>14</v>
      </c>
    </row>
    <row r="54" spans="2:5" x14ac:dyDescent="0.3">
      <c r="B54" s="2" t="s">
        <v>123</v>
      </c>
      <c r="C54" s="2" t="s">
        <v>28</v>
      </c>
      <c r="D54" s="2">
        <v>20.149999999999999</v>
      </c>
      <c r="E54" s="2" t="s">
        <v>14</v>
      </c>
    </row>
    <row r="55" spans="2:5" x14ac:dyDescent="0.3">
      <c r="B55" s="2" t="s">
        <v>124</v>
      </c>
      <c r="C55" s="2" t="s">
        <v>28</v>
      </c>
      <c r="D55" s="2">
        <v>16</v>
      </c>
      <c r="E55" s="2" t="s">
        <v>14</v>
      </c>
    </row>
    <row r="56" spans="2:5" x14ac:dyDescent="0.3">
      <c r="B56" s="2" t="s">
        <v>125</v>
      </c>
      <c r="C56" s="2" t="s">
        <v>28</v>
      </c>
      <c r="D56" s="2">
        <v>19.399999999999999</v>
      </c>
      <c r="E56" s="2" t="s">
        <v>14</v>
      </c>
    </row>
    <row r="57" spans="2:5" x14ac:dyDescent="0.3">
      <c r="B57" s="2" t="s">
        <v>126</v>
      </c>
      <c r="C57" s="2" t="s">
        <v>127</v>
      </c>
      <c r="D57" s="2">
        <v>54.1</v>
      </c>
      <c r="E57" s="2" t="s">
        <v>14</v>
      </c>
    </row>
    <row r="58" spans="2:5" x14ac:dyDescent="0.3">
      <c r="B58" s="2" t="s">
        <v>128</v>
      </c>
      <c r="C58" s="2" t="s">
        <v>127</v>
      </c>
      <c r="D58" s="2">
        <v>54.1</v>
      </c>
      <c r="E58" s="2" t="s">
        <v>14</v>
      </c>
    </row>
    <row r="59" spans="2:5" x14ac:dyDescent="0.3">
      <c r="B59" s="2"/>
      <c r="C59" s="2"/>
      <c r="D59" s="2"/>
      <c r="E59" s="2"/>
    </row>
    <row r="60" spans="2:5" x14ac:dyDescent="0.3">
      <c r="B60" s="2" t="s">
        <v>129</v>
      </c>
      <c r="C60" s="2" t="s">
        <v>127</v>
      </c>
      <c r="D60" s="2">
        <v>400</v>
      </c>
      <c r="E60" s="2" t="s">
        <v>75</v>
      </c>
    </row>
    <row r="61" spans="2:5" x14ac:dyDescent="0.3">
      <c r="B61" s="2"/>
      <c r="C61" s="2"/>
      <c r="D61" s="2"/>
      <c r="E61" s="2"/>
    </row>
    <row r="62" spans="2:5" x14ac:dyDescent="0.3">
      <c r="B62" s="4" t="s">
        <v>36</v>
      </c>
      <c r="C62" s="4"/>
      <c r="D62" s="4">
        <f>SUM(D50:D61)</f>
        <v>674.35</v>
      </c>
      <c r="E62" s="4"/>
    </row>
    <row r="66" spans="2:5" x14ac:dyDescent="0.3">
      <c r="B66" t="s">
        <v>3</v>
      </c>
      <c r="C66" s="1" t="s">
        <v>130</v>
      </c>
    </row>
    <row r="67" spans="2:5" x14ac:dyDescent="0.3">
      <c r="B67" t="s">
        <v>5</v>
      </c>
      <c r="C67" t="s">
        <v>61</v>
      </c>
    </row>
    <row r="69" spans="2:5" x14ac:dyDescent="0.3">
      <c r="B69" s="2" t="s">
        <v>7</v>
      </c>
      <c r="C69" s="3" t="s">
        <v>8</v>
      </c>
      <c r="D69" s="3" t="s">
        <v>9</v>
      </c>
      <c r="E69" s="3" t="s">
        <v>10</v>
      </c>
    </row>
    <row r="70" spans="2:5" x14ac:dyDescent="0.3">
      <c r="B70" s="2"/>
      <c r="C70" s="3"/>
      <c r="D70" s="3"/>
      <c r="E70" s="3"/>
    </row>
    <row r="71" spans="2:5" x14ac:dyDescent="0.3">
      <c r="B71" s="4" t="s">
        <v>11</v>
      </c>
      <c r="C71" s="4"/>
      <c r="D71" s="4"/>
      <c r="E71" s="4"/>
    </row>
    <row r="72" spans="2:5" x14ac:dyDescent="0.3">
      <c r="B72" s="2" t="s">
        <v>131</v>
      </c>
      <c r="C72" s="2" t="s">
        <v>132</v>
      </c>
      <c r="D72" s="2">
        <v>3.79</v>
      </c>
      <c r="E72" s="2" t="s">
        <v>75</v>
      </c>
    </row>
    <row r="73" spans="2:5" x14ac:dyDescent="0.3">
      <c r="B73" s="2" t="s">
        <v>30</v>
      </c>
      <c r="C73" s="2" t="s">
        <v>28</v>
      </c>
      <c r="D73" s="2">
        <v>6.03</v>
      </c>
      <c r="E73" s="2" t="s">
        <v>75</v>
      </c>
    </row>
    <row r="74" spans="2:5" x14ac:dyDescent="0.3">
      <c r="B74" s="2" t="s">
        <v>122</v>
      </c>
      <c r="C74" s="2" t="s">
        <v>28</v>
      </c>
      <c r="D74" s="2">
        <v>12.17</v>
      </c>
      <c r="E74" s="2" t="s">
        <v>75</v>
      </c>
    </row>
    <row r="75" spans="2:5" x14ac:dyDescent="0.3">
      <c r="B75" s="2" t="s">
        <v>57</v>
      </c>
      <c r="C75" s="2" t="s">
        <v>28</v>
      </c>
      <c r="D75" s="2">
        <v>4.8899999999999997</v>
      </c>
      <c r="E75" s="2" t="s">
        <v>75</v>
      </c>
    </row>
    <row r="76" spans="2:5" x14ac:dyDescent="0.3">
      <c r="B76" s="2" t="s">
        <v>27</v>
      </c>
      <c r="C76" s="2" t="s">
        <v>28</v>
      </c>
      <c r="D76" s="2">
        <v>4.16</v>
      </c>
      <c r="E76" s="2" t="s">
        <v>75</v>
      </c>
    </row>
    <row r="77" spans="2:5" x14ac:dyDescent="0.3">
      <c r="B77" s="2" t="s">
        <v>55</v>
      </c>
      <c r="C77" s="2" t="s">
        <v>28</v>
      </c>
      <c r="D77" s="2">
        <v>16.14</v>
      </c>
      <c r="E77" s="2" t="s">
        <v>75</v>
      </c>
    </row>
    <row r="78" spans="2:5" x14ac:dyDescent="0.3">
      <c r="B78" s="2" t="s">
        <v>111</v>
      </c>
      <c r="C78" s="2" t="s">
        <v>133</v>
      </c>
      <c r="D78" s="2">
        <v>13</v>
      </c>
      <c r="E78" s="2" t="s">
        <v>75</v>
      </c>
    </row>
    <row r="79" spans="2:5" x14ac:dyDescent="0.3">
      <c r="B79" s="2"/>
      <c r="C79" s="2"/>
      <c r="D79" s="2"/>
      <c r="E79" s="2"/>
    </row>
    <row r="80" spans="2:5" x14ac:dyDescent="0.3">
      <c r="B80" s="4" t="s">
        <v>32</v>
      </c>
      <c r="C80" s="4"/>
      <c r="D80" s="4"/>
      <c r="E80" s="4"/>
    </row>
    <row r="81" spans="2:5" x14ac:dyDescent="0.3">
      <c r="B81" s="2" t="s">
        <v>55</v>
      </c>
      <c r="C81" s="2" t="s">
        <v>16</v>
      </c>
      <c r="D81" s="2">
        <v>9.57</v>
      </c>
      <c r="E81" s="2" t="s">
        <v>75</v>
      </c>
    </row>
    <row r="82" spans="2:5" x14ac:dyDescent="0.3">
      <c r="B82" s="2" t="s">
        <v>30</v>
      </c>
      <c r="C82" s="2" t="s">
        <v>28</v>
      </c>
      <c r="D82" s="2">
        <v>18.36</v>
      </c>
      <c r="E82" s="2" t="s">
        <v>75</v>
      </c>
    </row>
    <row r="83" spans="2:5" x14ac:dyDescent="0.3">
      <c r="B83" s="2" t="s">
        <v>39</v>
      </c>
      <c r="C83" s="2" t="s">
        <v>28</v>
      </c>
      <c r="D83" s="2">
        <v>10.98</v>
      </c>
      <c r="E83" s="2" t="s">
        <v>75</v>
      </c>
    </row>
    <row r="84" spans="2:5" x14ac:dyDescent="0.3">
      <c r="B84" s="2" t="s">
        <v>134</v>
      </c>
      <c r="C84" s="2" t="s">
        <v>28</v>
      </c>
      <c r="D84" s="2">
        <v>1.56</v>
      </c>
      <c r="E84" s="2" t="s">
        <v>75</v>
      </c>
    </row>
    <row r="85" spans="2:5" x14ac:dyDescent="0.3">
      <c r="B85" s="2" t="s">
        <v>135</v>
      </c>
      <c r="C85" s="2" t="s">
        <v>28</v>
      </c>
      <c r="D85" s="2">
        <v>1.56</v>
      </c>
      <c r="E85" s="2" t="s">
        <v>75</v>
      </c>
    </row>
    <row r="86" spans="2:5" x14ac:dyDescent="0.3">
      <c r="B86" s="2" t="s">
        <v>63</v>
      </c>
      <c r="C86" s="2" t="s">
        <v>28</v>
      </c>
      <c r="D86" s="2">
        <v>17.12</v>
      </c>
      <c r="E86" s="2" t="s">
        <v>75</v>
      </c>
    </row>
    <row r="87" spans="2:5" x14ac:dyDescent="0.3">
      <c r="B87" s="2" t="s">
        <v>136</v>
      </c>
      <c r="C87" s="2" t="s">
        <v>28</v>
      </c>
      <c r="D87" s="2">
        <v>17.12</v>
      </c>
      <c r="E87" s="2" t="s">
        <v>75</v>
      </c>
    </row>
    <row r="88" spans="2:5" x14ac:dyDescent="0.3">
      <c r="B88" s="2" t="s">
        <v>69</v>
      </c>
      <c r="C88" s="2" t="s">
        <v>28</v>
      </c>
      <c r="D88" s="2">
        <v>27.71</v>
      </c>
      <c r="E88" s="2" t="s">
        <v>75</v>
      </c>
    </row>
    <row r="89" spans="2:5" x14ac:dyDescent="0.3">
      <c r="B89" s="2" t="s">
        <v>137</v>
      </c>
      <c r="C89" s="2" t="s">
        <v>133</v>
      </c>
      <c r="D89" s="2">
        <v>106.28</v>
      </c>
      <c r="E89" s="2" t="s">
        <v>75</v>
      </c>
    </row>
    <row r="90" spans="2:5" x14ac:dyDescent="0.3">
      <c r="B90" s="2"/>
      <c r="C90" s="2"/>
      <c r="D90" s="2"/>
      <c r="E90" s="2"/>
    </row>
    <row r="91" spans="2:5" x14ac:dyDescent="0.3">
      <c r="B91" s="4" t="s">
        <v>36</v>
      </c>
      <c r="C91" s="4"/>
      <c r="D91" s="4">
        <f>SUM(D72:D89)</f>
        <v>270.44000000000005</v>
      </c>
      <c r="E91" s="4"/>
    </row>
    <row r="95" spans="2:5" x14ac:dyDescent="0.3">
      <c r="B95" t="s">
        <v>3</v>
      </c>
      <c r="C95" s="1" t="s">
        <v>138</v>
      </c>
    </row>
    <row r="96" spans="2:5" x14ac:dyDescent="0.3">
      <c r="B96" t="s">
        <v>5</v>
      </c>
      <c r="C96" t="s">
        <v>139</v>
      </c>
    </row>
    <row r="98" spans="2:5" x14ac:dyDescent="0.3">
      <c r="B98" s="2" t="s">
        <v>7</v>
      </c>
      <c r="C98" s="3" t="s">
        <v>8</v>
      </c>
      <c r="D98" s="3" t="s">
        <v>9</v>
      </c>
      <c r="E98" s="3" t="s">
        <v>10</v>
      </c>
    </row>
    <row r="99" spans="2:5" x14ac:dyDescent="0.3">
      <c r="B99" s="2"/>
      <c r="C99" s="3"/>
      <c r="D99" s="3"/>
      <c r="E99" s="3"/>
    </row>
    <row r="100" spans="2:5" x14ac:dyDescent="0.3">
      <c r="B100" s="4" t="s">
        <v>11</v>
      </c>
      <c r="C100" s="4"/>
      <c r="D100" s="4"/>
      <c r="E100" s="4"/>
    </row>
    <row r="101" spans="2:5" x14ac:dyDescent="0.3">
      <c r="B101" s="2" t="s">
        <v>140</v>
      </c>
      <c r="C101" s="2" t="s">
        <v>28</v>
      </c>
      <c r="D101" s="2">
        <v>36</v>
      </c>
      <c r="E101" s="2" t="s">
        <v>75</v>
      </c>
    </row>
    <row r="102" spans="2:5" x14ac:dyDescent="0.3">
      <c r="B102" s="2" t="s">
        <v>30</v>
      </c>
      <c r="C102" s="2" t="s">
        <v>28</v>
      </c>
      <c r="D102" s="2">
        <v>10.5</v>
      </c>
      <c r="E102" s="2" t="s">
        <v>75</v>
      </c>
    </row>
    <row r="103" spans="2:5" x14ac:dyDescent="0.3">
      <c r="B103" s="2" t="s">
        <v>122</v>
      </c>
      <c r="C103" s="2" t="s">
        <v>19</v>
      </c>
      <c r="D103" s="2">
        <v>12</v>
      </c>
      <c r="E103" s="2" t="s">
        <v>75</v>
      </c>
    </row>
    <row r="104" spans="2:5" x14ac:dyDescent="0.3">
      <c r="B104" s="2" t="s">
        <v>122</v>
      </c>
      <c r="C104" s="2" t="s">
        <v>19</v>
      </c>
      <c r="D104" s="2">
        <v>10.5</v>
      </c>
      <c r="E104" s="2" t="s">
        <v>75</v>
      </c>
    </row>
    <row r="105" spans="2:5" x14ac:dyDescent="0.3">
      <c r="B105" s="2" t="s">
        <v>141</v>
      </c>
      <c r="C105" s="2" t="s">
        <v>28</v>
      </c>
      <c r="D105" s="2">
        <v>12.5</v>
      </c>
      <c r="E105" s="2" t="s">
        <v>75</v>
      </c>
    </row>
    <row r="106" spans="2:5" x14ac:dyDescent="0.3">
      <c r="B106" s="2" t="s">
        <v>110</v>
      </c>
      <c r="C106" s="2" t="s">
        <v>28</v>
      </c>
      <c r="D106" s="2">
        <v>8</v>
      </c>
      <c r="E106" s="2" t="s">
        <v>75</v>
      </c>
    </row>
    <row r="107" spans="2:5" x14ac:dyDescent="0.3">
      <c r="B107" s="2" t="s">
        <v>142</v>
      </c>
      <c r="C107" s="2" t="s">
        <v>28</v>
      </c>
      <c r="D107" s="2">
        <v>10</v>
      </c>
      <c r="E107" s="2" t="s">
        <v>75</v>
      </c>
    </row>
    <row r="108" spans="2:5" x14ac:dyDescent="0.3">
      <c r="B108" s="2" t="s">
        <v>63</v>
      </c>
      <c r="C108" s="2" t="s">
        <v>28</v>
      </c>
      <c r="D108" s="2">
        <v>10</v>
      </c>
      <c r="E108" s="2" t="s">
        <v>75</v>
      </c>
    </row>
    <row r="109" spans="2:5" x14ac:dyDescent="0.3">
      <c r="B109" s="2" t="s">
        <v>63</v>
      </c>
      <c r="C109" s="2" t="s">
        <v>133</v>
      </c>
      <c r="D109" s="2">
        <v>28</v>
      </c>
      <c r="E109" s="2" t="s">
        <v>75</v>
      </c>
    </row>
    <row r="110" spans="2:5" x14ac:dyDescent="0.3">
      <c r="B110" s="2" t="s">
        <v>137</v>
      </c>
      <c r="C110" s="2" t="s">
        <v>133</v>
      </c>
      <c r="D110" s="2">
        <v>28</v>
      </c>
      <c r="E110" s="2" t="s">
        <v>75</v>
      </c>
    </row>
    <row r="111" spans="2:5" x14ac:dyDescent="0.3">
      <c r="B111" s="2" t="s">
        <v>143</v>
      </c>
      <c r="C111" s="2" t="s">
        <v>133</v>
      </c>
      <c r="D111" s="2">
        <v>28</v>
      </c>
      <c r="E111" s="2" t="s">
        <v>75</v>
      </c>
    </row>
    <row r="112" spans="2:5" x14ac:dyDescent="0.3">
      <c r="B112" s="2" t="s">
        <v>144</v>
      </c>
      <c r="C112" s="2" t="s">
        <v>133</v>
      </c>
      <c r="D112" s="2">
        <v>12</v>
      </c>
      <c r="E112" s="2" t="s">
        <v>75</v>
      </c>
    </row>
    <row r="113" spans="2:5" x14ac:dyDescent="0.3">
      <c r="B113" s="2" t="s">
        <v>144</v>
      </c>
      <c r="C113" s="2" t="s">
        <v>133</v>
      </c>
      <c r="D113" s="2">
        <v>12</v>
      </c>
      <c r="E113" s="2" t="s">
        <v>75</v>
      </c>
    </row>
    <row r="114" spans="2:5" x14ac:dyDescent="0.3">
      <c r="B114" s="2"/>
      <c r="C114" s="2"/>
      <c r="D114" s="2"/>
      <c r="E114" s="2"/>
    </row>
    <row r="115" spans="2:5" x14ac:dyDescent="0.3">
      <c r="B115" s="4" t="s">
        <v>36</v>
      </c>
      <c r="C115" s="4"/>
      <c r="D115" s="4">
        <f>SUM(D101:D113)</f>
        <v>217.5</v>
      </c>
      <c r="E115" s="4"/>
    </row>
    <row r="119" spans="2:5" x14ac:dyDescent="0.3">
      <c r="B119" t="s">
        <v>3</v>
      </c>
      <c r="C119" s="1" t="s">
        <v>145</v>
      </c>
    </row>
    <row r="120" spans="2:5" x14ac:dyDescent="0.3">
      <c r="B120" t="s">
        <v>5</v>
      </c>
      <c r="C120" t="s">
        <v>146</v>
      </c>
    </row>
    <row r="122" spans="2:5" x14ac:dyDescent="0.3">
      <c r="B122" s="2" t="s">
        <v>7</v>
      </c>
      <c r="C122" s="3" t="s">
        <v>8</v>
      </c>
      <c r="D122" s="3" t="s">
        <v>9</v>
      </c>
      <c r="E122" s="3" t="s">
        <v>10</v>
      </c>
    </row>
    <row r="123" spans="2:5" x14ac:dyDescent="0.3">
      <c r="B123" s="2"/>
      <c r="C123" s="3"/>
      <c r="D123" s="3"/>
      <c r="E123" s="3"/>
    </row>
    <row r="124" spans="2:5" x14ac:dyDescent="0.3">
      <c r="B124" s="4" t="s">
        <v>11</v>
      </c>
      <c r="C124" s="4"/>
      <c r="D124" s="4"/>
      <c r="E124" s="4"/>
    </row>
    <row r="125" spans="2:5" x14ac:dyDescent="0.3">
      <c r="B125" s="2" t="s">
        <v>30</v>
      </c>
      <c r="C125" s="2" t="s">
        <v>147</v>
      </c>
      <c r="D125" s="2">
        <v>36.630000000000003</v>
      </c>
      <c r="E125" s="2" t="s">
        <v>75</v>
      </c>
    </row>
    <row r="126" spans="2:5" x14ac:dyDescent="0.3">
      <c r="B126" s="2" t="s">
        <v>122</v>
      </c>
      <c r="C126" s="2" t="s">
        <v>148</v>
      </c>
      <c r="D126" s="2">
        <v>12.47</v>
      </c>
      <c r="E126" s="2" t="s">
        <v>75</v>
      </c>
    </row>
    <row r="127" spans="2:5" x14ac:dyDescent="0.3">
      <c r="B127" s="2" t="s">
        <v>122</v>
      </c>
      <c r="C127" s="2" t="s">
        <v>148</v>
      </c>
      <c r="D127" s="2">
        <v>15.11</v>
      </c>
      <c r="E127" s="2" t="s">
        <v>75</v>
      </c>
    </row>
    <row r="128" spans="2:5" x14ac:dyDescent="0.3">
      <c r="B128" s="2" t="s">
        <v>27</v>
      </c>
      <c r="C128" s="2" t="s">
        <v>147</v>
      </c>
      <c r="D128" s="2">
        <v>4.25</v>
      </c>
      <c r="E128" s="2" t="s">
        <v>75</v>
      </c>
    </row>
    <row r="129" spans="2:5" x14ac:dyDescent="0.3">
      <c r="B129" s="2" t="s">
        <v>29</v>
      </c>
      <c r="C129" s="2" t="s">
        <v>147</v>
      </c>
      <c r="D129" s="2">
        <v>4.25</v>
      </c>
      <c r="E129" s="2" t="s">
        <v>75</v>
      </c>
    </row>
    <row r="130" spans="2:5" x14ac:dyDescent="0.3">
      <c r="B130" s="2" t="s">
        <v>149</v>
      </c>
      <c r="C130" s="2" t="s">
        <v>147</v>
      </c>
      <c r="D130" s="2">
        <v>4.8</v>
      </c>
      <c r="E130" s="2" t="s">
        <v>75</v>
      </c>
    </row>
    <row r="131" spans="2:5" x14ac:dyDescent="0.3">
      <c r="B131" s="2" t="s">
        <v>63</v>
      </c>
      <c r="C131" s="2" t="s">
        <v>147</v>
      </c>
      <c r="D131" s="2">
        <v>19.809999999999999</v>
      </c>
      <c r="E131" s="2" t="s">
        <v>75</v>
      </c>
    </row>
    <row r="132" spans="2:5" x14ac:dyDescent="0.3">
      <c r="B132" s="2" t="s">
        <v>136</v>
      </c>
      <c r="C132" s="2" t="s">
        <v>147</v>
      </c>
      <c r="D132" s="2">
        <v>5.43</v>
      </c>
      <c r="E132" s="2" t="s">
        <v>75</v>
      </c>
    </row>
    <row r="133" spans="2:5" x14ac:dyDescent="0.3">
      <c r="B133" s="2" t="s">
        <v>143</v>
      </c>
      <c r="C133" s="2" t="s">
        <v>147</v>
      </c>
      <c r="D133" s="2">
        <v>28.25</v>
      </c>
      <c r="E133" s="2" t="s">
        <v>75</v>
      </c>
    </row>
    <row r="134" spans="2:5" x14ac:dyDescent="0.3">
      <c r="B134" s="2" t="s">
        <v>111</v>
      </c>
      <c r="C134" s="2" t="s">
        <v>147</v>
      </c>
      <c r="D134" s="2">
        <v>20.86</v>
      </c>
      <c r="E134" s="2" t="s">
        <v>75</v>
      </c>
    </row>
    <row r="135" spans="2:5" x14ac:dyDescent="0.3">
      <c r="B135" s="2" t="s">
        <v>111</v>
      </c>
      <c r="C135" s="2" t="s">
        <v>147</v>
      </c>
      <c r="D135" s="2">
        <v>51.65</v>
      </c>
      <c r="E135" s="2" t="s">
        <v>75</v>
      </c>
    </row>
    <row r="136" spans="2:5" x14ac:dyDescent="0.3">
      <c r="B136" s="2"/>
      <c r="C136" s="2"/>
      <c r="D136" s="2"/>
      <c r="E136" s="2"/>
    </row>
    <row r="137" spans="2:5" x14ac:dyDescent="0.3">
      <c r="B137" s="4" t="s">
        <v>32</v>
      </c>
      <c r="C137" s="4"/>
      <c r="D137" s="4"/>
      <c r="E137" s="4"/>
    </row>
    <row r="138" spans="2:5" x14ac:dyDescent="0.3">
      <c r="B138" s="2" t="s">
        <v>150</v>
      </c>
      <c r="C138" s="2" t="s">
        <v>147</v>
      </c>
      <c r="D138" s="2">
        <v>16.5</v>
      </c>
      <c r="E138" s="2" t="s">
        <v>75</v>
      </c>
    </row>
    <row r="139" spans="2:5" x14ac:dyDescent="0.3">
      <c r="B139" s="2" t="s">
        <v>26</v>
      </c>
      <c r="C139" s="2" t="s">
        <v>148</v>
      </c>
      <c r="D139" s="2">
        <v>23.9</v>
      </c>
      <c r="E139" s="2" t="s">
        <v>75</v>
      </c>
    </row>
    <row r="140" spans="2:5" x14ac:dyDescent="0.3">
      <c r="B140" s="2"/>
      <c r="C140" s="2"/>
      <c r="D140" s="2"/>
      <c r="E140" s="2"/>
    </row>
    <row r="141" spans="2:5" x14ac:dyDescent="0.3">
      <c r="B141" s="4" t="s">
        <v>36</v>
      </c>
      <c r="C141" s="4"/>
      <c r="D141" s="4">
        <f>SUM(D125:D139)</f>
        <v>243.91000000000003</v>
      </c>
      <c r="E141" s="4"/>
    </row>
    <row r="145" spans="2:5" x14ac:dyDescent="0.3">
      <c r="B145" t="s">
        <v>3</v>
      </c>
      <c r="C145" s="1" t="s">
        <v>151</v>
      </c>
    </row>
    <row r="146" spans="2:5" x14ac:dyDescent="0.3">
      <c r="B146" t="s">
        <v>5</v>
      </c>
      <c r="C146" t="s">
        <v>152</v>
      </c>
    </row>
    <row r="148" spans="2:5" x14ac:dyDescent="0.3">
      <c r="B148" s="2" t="s">
        <v>7</v>
      </c>
      <c r="C148" s="3" t="s">
        <v>8</v>
      </c>
      <c r="D148" s="3" t="s">
        <v>9</v>
      </c>
      <c r="E148" s="3" t="s">
        <v>10</v>
      </c>
    </row>
    <row r="149" spans="2:5" x14ac:dyDescent="0.3">
      <c r="B149" s="2"/>
      <c r="C149" s="3"/>
      <c r="D149" s="3"/>
      <c r="E149" s="3"/>
    </row>
    <row r="150" spans="2:5" x14ac:dyDescent="0.3">
      <c r="B150" s="4" t="s">
        <v>11</v>
      </c>
      <c r="C150" s="4"/>
      <c r="D150" s="4"/>
      <c r="E150" s="4"/>
    </row>
    <row r="151" spans="2:5" x14ac:dyDescent="0.3">
      <c r="B151" s="2" t="s">
        <v>153</v>
      </c>
      <c r="C151" s="5" t="s">
        <v>28</v>
      </c>
      <c r="D151" s="2">
        <v>13.5</v>
      </c>
      <c r="E151" s="2" t="s">
        <v>75</v>
      </c>
    </row>
    <row r="152" spans="2:5" x14ac:dyDescent="0.3">
      <c r="B152" s="2" t="s">
        <v>154</v>
      </c>
      <c r="C152" s="5" t="s">
        <v>28</v>
      </c>
      <c r="D152" s="2">
        <v>37.799999999999997</v>
      </c>
      <c r="E152" s="2" t="s">
        <v>75</v>
      </c>
    </row>
    <row r="153" spans="2:5" x14ac:dyDescent="0.3">
      <c r="B153" s="2" t="s">
        <v>111</v>
      </c>
      <c r="C153" s="5" t="s">
        <v>28</v>
      </c>
      <c r="D153" s="2">
        <v>19.850000000000001</v>
      </c>
      <c r="E153" s="2" t="s">
        <v>75</v>
      </c>
    </row>
    <row r="154" spans="2:5" x14ac:dyDescent="0.3">
      <c r="B154" s="2" t="s">
        <v>143</v>
      </c>
      <c r="C154" s="5" t="s">
        <v>28</v>
      </c>
      <c r="D154" s="2">
        <v>26.5</v>
      </c>
      <c r="E154" s="2" t="s">
        <v>75</v>
      </c>
    </row>
    <row r="155" spans="2:5" x14ac:dyDescent="0.3">
      <c r="B155" s="2"/>
      <c r="C155" s="5"/>
      <c r="D155" s="2"/>
      <c r="E155" s="2"/>
    </row>
    <row r="156" spans="2:5" x14ac:dyDescent="0.3">
      <c r="B156" s="4" t="s">
        <v>32</v>
      </c>
      <c r="C156" s="4"/>
      <c r="D156" s="4"/>
      <c r="E156" s="4"/>
    </row>
    <row r="157" spans="2:5" x14ac:dyDescent="0.3">
      <c r="B157" s="2" t="s">
        <v>55</v>
      </c>
      <c r="C157" s="5" t="s">
        <v>28</v>
      </c>
      <c r="D157" s="2">
        <v>10.4</v>
      </c>
      <c r="E157" s="2" t="s">
        <v>75</v>
      </c>
    </row>
    <row r="158" spans="2:5" x14ac:dyDescent="0.3">
      <c r="B158" s="2" t="s">
        <v>30</v>
      </c>
      <c r="C158" s="5" t="s">
        <v>28</v>
      </c>
      <c r="D158" s="2">
        <v>18.5</v>
      </c>
      <c r="E158" s="2" t="s">
        <v>75</v>
      </c>
    </row>
    <row r="159" spans="2:5" x14ac:dyDescent="0.3">
      <c r="B159" s="2" t="s">
        <v>155</v>
      </c>
      <c r="C159" s="5" t="s">
        <v>28</v>
      </c>
      <c r="D159" s="2">
        <v>10.5</v>
      </c>
      <c r="E159" s="2" t="s">
        <v>75</v>
      </c>
    </row>
    <row r="160" spans="2:5" x14ac:dyDescent="0.3">
      <c r="B160" s="2" t="s">
        <v>136</v>
      </c>
      <c r="C160" s="5" t="s">
        <v>28</v>
      </c>
      <c r="D160" s="2">
        <v>2.6</v>
      </c>
      <c r="E160" s="2" t="s">
        <v>75</v>
      </c>
    </row>
    <row r="161" spans="1:6" x14ac:dyDescent="0.3">
      <c r="B161" s="2" t="s">
        <v>26</v>
      </c>
      <c r="C161" s="5" t="s">
        <v>28</v>
      </c>
      <c r="D161" s="2">
        <v>10.7</v>
      </c>
      <c r="E161" s="2" t="s">
        <v>75</v>
      </c>
    </row>
    <row r="162" spans="1:6" x14ac:dyDescent="0.3">
      <c r="B162" s="2" t="s">
        <v>39</v>
      </c>
      <c r="C162" s="5" t="s">
        <v>28</v>
      </c>
      <c r="D162" s="2">
        <v>4.8</v>
      </c>
      <c r="E162" s="2" t="s">
        <v>75</v>
      </c>
    </row>
    <row r="163" spans="1:6" x14ac:dyDescent="0.3">
      <c r="B163" s="2" t="s">
        <v>31</v>
      </c>
      <c r="C163" s="5" t="s">
        <v>28</v>
      </c>
      <c r="D163" s="2">
        <v>17.8</v>
      </c>
      <c r="E163" s="2" t="s">
        <v>75</v>
      </c>
    </row>
    <row r="164" spans="1:6" x14ac:dyDescent="0.3">
      <c r="B164" s="2" t="s">
        <v>31</v>
      </c>
      <c r="C164" s="5" t="s">
        <v>28</v>
      </c>
      <c r="D164" s="2">
        <v>32.4</v>
      </c>
      <c r="E164" s="2" t="s">
        <v>75</v>
      </c>
    </row>
    <row r="165" spans="1:6" x14ac:dyDescent="0.3">
      <c r="B165" s="2"/>
      <c r="C165" s="5"/>
      <c r="D165" s="2"/>
      <c r="E165" s="2"/>
    </row>
    <row r="166" spans="1:6" x14ac:dyDescent="0.3">
      <c r="B166" s="4" t="s">
        <v>36</v>
      </c>
      <c r="C166" s="4"/>
      <c r="D166" s="4">
        <f>SUM(D151:D164)</f>
        <v>205.35000000000002</v>
      </c>
      <c r="E166" s="4"/>
    </row>
    <row r="170" spans="1:6" x14ac:dyDescent="0.3">
      <c r="A170" t="s">
        <v>156</v>
      </c>
    </row>
    <row r="172" spans="1:6" ht="28.8" x14ac:dyDescent="0.3">
      <c r="B172" s="16" t="s">
        <v>77</v>
      </c>
      <c r="C172" s="67" t="s">
        <v>78</v>
      </c>
      <c r="D172" s="67"/>
      <c r="E172" s="17" t="s">
        <v>79</v>
      </c>
      <c r="F172" s="17" t="s">
        <v>10</v>
      </c>
    </row>
    <row r="173" spans="1:6" x14ac:dyDescent="0.3">
      <c r="B173" s="16" t="s">
        <v>105</v>
      </c>
      <c r="C173" s="72" t="s">
        <v>157</v>
      </c>
      <c r="D173" s="73"/>
      <c r="E173" s="13">
        <v>242</v>
      </c>
      <c r="F173" s="48" t="s">
        <v>158</v>
      </c>
    </row>
    <row r="174" spans="1:6" x14ac:dyDescent="0.3">
      <c r="B174" s="16" t="s">
        <v>121</v>
      </c>
      <c r="C174" s="72" t="s">
        <v>159</v>
      </c>
      <c r="D174" s="73"/>
      <c r="E174" s="13">
        <v>81</v>
      </c>
      <c r="F174" s="48" t="s">
        <v>158</v>
      </c>
    </row>
    <row r="175" spans="1:6" x14ac:dyDescent="0.3">
      <c r="B175" s="16" t="s">
        <v>130</v>
      </c>
      <c r="C175" s="72" t="s">
        <v>82</v>
      </c>
      <c r="D175" s="73"/>
      <c r="E175" s="13">
        <v>111</v>
      </c>
      <c r="F175" s="48" t="s">
        <v>158</v>
      </c>
    </row>
    <row r="176" spans="1:6" x14ac:dyDescent="0.3">
      <c r="B176" s="16" t="s">
        <v>138</v>
      </c>
      <c r="C176" s="72" t="s">
        <v>139</v>
      </c>
      <c r="D176" s="73"/>
      <c r="E176" s="13">
        <v>23</v>
      </c>
      <c r="F176" s="48" t="s">
        <v>158</v>
      </c>
    </row>
    <row r="177" spans="1:6" x14ac:dyDescent="0.3">
      <c r="B177" s="16" t="s">
        <v>145</v>
      </c>
      <c r="C177" s="72" t="s">
        <v>146</v>
      </c>
      <c r="D177" s="73"/>
      <c r="E177" s="13">
        <v>49</v>
      </c>
      <c r="F177" s="48" t="s">
        <v>158</v>
      </c>
    </row>
    <row r="178" spans="1:6" x14ac:dyDescent="0.3">
      <c r="B178" s="16" t="s">
        <v>151</v>
      </c>
      <c r="C178" s="72" t="s">
        <v>152</v>
      </c>
      <c r="D178" s="73"/>
      <c r="E178" s="14">
        <v>42</v>
      </c>
      <c r="F178" s="48" t="s">
        <v>158</v>
      </c>
    </row>
    <row r="179" spans="1:6" x14ac:dyDescent="0.3">
      <c r="B179" s="30"/>
      <c r="C179" s="74"/>
      <c r="D179" s="74"/>
      <c r="E179" s="30"/>
      <c r="F179" s="30"/>
    </row>
    <row r="180" spans="1:6" x14ac:dyDescent="0.3">
      <c r="B180" s="19" t="s">
        <v>83</v>
      </c>
      <c r="C180" s="69"/>
      <c r="D180" s="70"/>
      <c r="E180" s="20">
        <f>SUM(E173:E179)</f>
        <v>548</v>
      </c>
      <c r="F180" s="19"/>
    </row>
    <row r="182" spans="1:6" x14ac:dyDescent="0.3">
      <c r="A182" t="s">
        <v>160</v>
      </c>
    </row>
    <row r="184" spans="1:6" ht="28.8" x14ac:dyDescent="0.3">
      <c r="B184" s="16" t="s">
        <v>77</v>
      </c>
      <c r="C184" s="67" t="s">
        <v>78</v>
      </c>
      <c r="D184" s="67"/>
      <c r="E184" s="17" t="s">
        <v>85</v>
      </c>
      <c r="F184" s="17" t="s">
        <v>10</v>
      </c>
    </row>
    <row r="185" spans="1:6" x14ac:dyDescent="0.3">
      <c r="B185" s="16" t="s">
        <v>105</v>
      </c>
      <c r="C185" s="71" t="s">
        <v>157</v>
      </c>
      <c r="D185" s="71"/>
      <c r="E185" s="18">
        <f>D40</f>
        <v>902.75</v>
      </c>
      <c r="F185" s="48" t="s">
        <v>161</v>
      </c>
    </row>
    <row r="186" spans="1:6" x14ac:dyDescent="0.3">
      <c r="B186" s="16" t="s">
        <v>121</v>
      </c>
      <c r="C186" s="71" t="s">
        <v>159</v>
      </c>
      <c r="D186" s="71"/>
      <c r="E186" s="18">
        <f>D62</f>
        <v>674.35</v>
      </c>
      <c r="F186" s="48" t="s">
        <v>161</v>
      </c>
    </row>
    <row r="187" spans="1:6" x14ac:dyDescent="0.3">
      <c r="B187" s="16" t="s">
        <v>130</v>
      </c>
      <c r="C187" s="71" t="s">
        <v>82</v>
      </c>
      <c r="D187" s="71"/>
      <c r="E187" s="18">
        <f>D91</f>
        <v>270.44000000000005</v>
      </c>
      <c r="F187" s="48" t="s">
        <v>161</v>
      </c>
    </row>
    <row r="188" spans="1:6" x14ac:dyDescent="0.3">
      <c r="B188" s="16" t="s">
        <v>138</v>
      </c>
      <c r="C188" s="71" t="s">
        <v>139</v>
      </c>
      <c r="D188" s="71"/>
      <c r="E188" s="18">
        <f>D115</f>
        <v>217.5</v>
      </c>
      <c r="F188" s="48" t="s">
        <v>161</v>
      </c>
    </row>
    <row r="189" spans="1:6" x14ac:dyDescent="0.3">
      <c r="B189" s="16" t="s">
        <v>145</v>
      </c>
      <c r="C189" s="71" t="s">
        <v>146</v>
      </c>
      <c r="D189" s="71"/>
      <c r="E189" s="18">
        <f>D141</f>
        <v>243.91000000000003</v>
      </c>
      <c r="F189" s="48" t="s">
        <v>161</v>
      </c>
    </row>
    <row r="190" spans="1:6" x14ac:dyDescent="0.3">
      <c r="B190" s="16" t="s">
        <v>151</v>
      </c>
      <c r="C190" s="71" t="s">
        <v>152</v>
      </c>
      <c r="D190" s="71"/>
      <c r="E190" s="18">
        <f>D166</f>
        <v>205.35000000000002</v>
      </c>
      <c r="F190" s="48" t="s">
        <v>161</v>
      </c>
    </row>
    <row r="191" spans="1:6" x14ac:dyDescent="0.3">
      <c r="B191" s="16"/>
      <c r="C191" s="68"/>
      <c r="D191" s="68"/>
      <c r="E191" s="16"/>
      <c r="F191" s="16"/>
    </row>
    <row r="192" spans="1:6" x14ac:dyDescent="0.3">
      <c r="B192" s="19" t="s">
        <v>83</v>
      </c>
      <c r="C192" s="66"/>
      <c r="D192" s="66"/>
      <c r="E192" s="20">
        <f>SUM(E185:E191)</f>
        <v>2514.2999999999997</v>
      </c>
      <c r="F192" s="19"/>
    </row>
    <row r="195" spans="1:6" x14ac:dyDescent="0.3">
      <c r="A195" t="s">
        <v>162</v>
      </c>
    </row>
    <row r="197" spans="1:6" x14ac:dyDescent="0.3">
      <c r="B197" s="1" t="s">
        <v>88</v>
      </c>
    </row>
    <row r="198" spans="1:6" ht="100.8" x14ac:dyDescent="0.3">
      <c r="B198" s="5" t="s">
        <v>89</v>
      </c>
      <c r="C198" s="10" t="s">
        <v>90</v>
      </c>
      <c r="D198" s="3" t="s">
        <v>91</v>
      </c>
      <c r="E198" s="27" t="s">
        <v>92</v>
      </c>
      <c r="F198" s="27" t="s">
        <v>93</v>
      </c>
    </row>
    <row r="199" spans="1:6" x14ac:dyDescent="0.3">
      <c r="B199" s="19" t="s">
        <v>105</v>
      </c>
      <c r="C199" s="25">
        <f>E185</f>
        <v>902.75</v>
      </c>
      <c r="D199" s="78">
        <v>0</v>
      </c>
      <c r="E199" s="55">
        <f>D199*C199</f>
        <v>0</v>
      </c>
      <c r="F199" s="55">
        <f>E199*24</f>
        <v>0</v>
      </c>
    </row>
    <row r="200" spans="1:6" x14ac:dyDescent="0.3">
      <c r="B200" s="19" t="s">
        <v>121</v>
      </c>
      <c r="C200" s="25">
        <f t="shared" ref="C200:C204" si="0">E186</f>
        <v>674.35</v>
      </c>
      <c r="D200" s="78">
        <v>0</v>
      </c>
      <c r="E200" s="55">
        <f t="shared" ref="E200:E204" si="1">D200*C200</f>
        <v>0</v>
      </c>
      <c r="F200" s="55">
        <f t="shared" ref="F200:F204" si="2">E200*24</f>
        <v>0</v>
      </c>
    </row>
    <row r="201" spans="1:6" x14ac:dyDescent="0.3">
      <c r="B201" s="19" t="s">
        <v>130</v>
      </c>
      <c r="C201" s="25">
        <f t="shared" si="0"/>
        <v>270.44000000000005</v>
      </c>
      <c r="D201" s="78">
        <v>0</v>
      </c>
      <c r="E201" s="55">
        <f t="shared" si="1"/>
        <v>0</v>
      </c>
      <c r="F201" s="55">
        <f t="shared" si="2"/>
        <v>0</v>
      </c>
    </row>
    <row r="202" spans="1:6" x14ac:dyDescent="0.3">
      <c r="B202" s="19" t="s">
        <v>138</v>
      </c>
      <c r="C202" s="25">
        <f t="shared" si="0"/>
        <v>217.5</v>
      </c>
      <c r="D202" s="78">
        <v>0</v>
      </c>
      <c r="E202" s="55">
        <f t="shared" si="1"/>
        <v>0</v>
      </c>
      <c r="F202" s="55">
        <f t="shared" si="2"/>
        <v>0</v>
      </c>
    </row>
    <row r="203" spans="1:6" x14ac:dyDescent="0.3">
      <c r="B203" s="19" t="s">
        <v>145</v>
      </c>
      <c r="C203" s="25">
        <f t="shared" si="0"/>
        <v>243.91000000000003</v>
      </c>
      <c r="D203" s="78">
        <v>0</v>
      </c>
      <c r="E203" s="55">
        <f t="shared" si="1"/>
        <v>0</v>
      </c>
      <c r="F203" s="55">
        <f t="shared" si="2"/>
        <v>0</v>
      </c>
    </row>
    <row r="204" spans="1:6" x14ac:dyDescent="0.3">
      <c r="B204" s="19" t="s">
        <v>151</v>
      </c>
      <c r="C204" s="25">
        <f t="shared" si="0"/>
        <v>205.35000000000002</v>
      </c>
      <c r="D204" s="78">
        <v>0</v>
      </c>
      <c r="E204" s="55">
        <f t="shared" si="1"/>
        <v>0</v>
      </c>
      <c r="F204" s="55">
        <f t="shared" si="2"/>
        <v>0</v>
      </c>
    </row>
    <row r="205" spans="1:6" x14ac:dyDescent="0.3">
      <c r="B205" s="28" t="s">
        <v>36</v>
      </c>
      <c r="C205" s="29"/>
      <c r="D205" s="56"/>
      <c r="E205" s="57"/>
      <c r="F205" s="57">
        <f>SUM(F199:F204)</f>
        <v>0</v>
      </c>
    </row>
    <row r="206" spans="1:6" x14ac:dyDescent="0.3">
      <c r="B206" s="22"/>
    </row>
    <row r="207" spans="1:6" x14ac:dyDescent="0.3">
      <c r="B207" s="1" t="s">
        <v>94</v>
      </c>
    </row>
    <row r="208" spans="1:6" ht="72" x14ac:dyDescent="0.3">
      <c r="B208" s="2" t="s">
        <v>77</v>
      </c>
      <c r="C208" s="3" t="s">
        <v>95</v>
      </c>
      <c r="D208" s="50" t="s">
        <v>96</v>
      </c>
      <c r="E208" s="3" t="s">
        <v>97</v>
      </c>
      <c r="F208" s="3" t="s">
        <v>98</v>
      </c>
    </row>
    <row r="209" spans="2:6" x14ac:dyDescent="0.3">
      <c r="B209" s="19" t="s">
        <v>105</v>
      </c>
      <c r="C209" s="31">
        <f>E173</f>
        <v>242</v>
      </c>
      <c r="D209" s="78">
        <v>0</v>
      </c>
      <c r="E209" s="55">
        <f>C209*D209</f>
        <v>0</v>
      </c>
      <c r="F209" s="55">
        <f t="shared" ref="F209:F211" si="3">E209*2*2</f>
        <v>0</v>
      </c>
    </row>
    <row r="210" spans="2:6" x14ac:dyDescent="0.3">
      <c r="B210" s="19" t="s">
        <v>121</v>
      </c>
      <c r="C210" s="31">
        <f t="shared" ref="C210:C214" si="4">E174</f>
        <v>81</v>
      </c>
      <c r="D210" s="78">
        <v>0</v>
      </c>
      <c r="E210" s="55">
        <f t="shared" ref="E210:E214" si="5">C210*D210</f>
        <v>0</v>
      </c>
      <c r="F210" s="55">
        <f t="shared" si="3"/>
        <v>0</v>
      </c>
    </row>
    <row r="211" spans="2:6" x14ac:dyDescent="0.3">
      <c r="B211" s="19" t="s">
        <v>130</v>
      </c>
      <c r="C211" s="31">
        <f t="shared" si="4"/>
        <v>111</v>
      </c>
      <c r="D211" s="78">
        <v>0</v>
      </c>
      <c r="E211" s="55">
        <f t="shared" si="5"/>
        <v>0</v>
      </c>
      <c r="F211" s="55">
        <f t="shared" si="3"/>
        <v>0</v>
      </c>
    </row>
    <row r="212" spans="2:6" x14ac:dyDescent="0.3">
      <c r="B212" s="19" t="s">
        <v>138</v>
      </c>
      <c r="C212" s="31">
        <f t="shared" si="4"/>
        <v>23</v>
      </c>
      <c r="D212" s="78">
        <v>0</v>
      </c>
      <c r="E212" s="55">
        <f t="shared" si="5"/>
        <v>0</v>
      </c>
      <c r="F212" s="55">
        <f>E212*2*2</f>
        <v>0</v>
      </c>
    </row>
    <row r="213" spans="2:6" x14ac:dyDescent="0.3">
      <c r="B213" s="19" t="s">
        <v>145</v>
      </c>
      <c r="C213" s="31">
        <f t="shared" si="4"/>
        <v>49</v>
      </c>
      <c r="D213" s="78">
        <v>0</v>
      </c>
      <c r="E213" s="55">
        <f t="shared" si="5"/>
        <v>0</v>
      </c>
      <c r="F213" s="55">
        <f t="shared" ref="F213:F214" si="6">E213*2*2</f>
        <v>0</v>
      </c>
    </row>
    <row r="214" spans="2:6" x14ac:dyDescent="0.3">
      <c r="B214" s="19" t="s">
        <v>151</v>
      </c>
      <c r="C214" s="31">
        <f t="shared" si="4"/>
        <v>42</v>
      </c>
      <c r="D214" s="78">
        <v>0</v>
      </c>
      <c r="E214" s="55">
        <f t="shared" si="5"/>
        <v>0</v>
      </c>
      <c r="F214" s="55">
        <f t="shared" si="6"/>
        <v>0</v>
      </c>
    </row>
    <row r="215" spans="2:6" x14ac:dyDescent="0.3">
      <c r="B215" s="28" t="s">
        <v>36</v>
      </c>
      <c r="C215" s="29"/>
      <c r="D215" s="57"/>
      <c r="E215" s="57"/>
      <c r="F215" s="57">
        <f>SUM(F209:F214)</f>
        <v>0</v>
      </c>
    </row>
    <row r="217" spans="2:6" x14ac:dyDescent="0.3">
      <c r="B217" s="1" t="s">
        <v>99</v>
      </c>
    </row>
    <row r="218" spans="2:6" ht="72" x14ac:dyDescent="0.3">
      <c r="B218" s="2" t="s">
        <v>77</v>
      </c>
      <c r="C218" s="3" t="s">
        <v>100</v>
      </c>
      <c r="D218" s="50" t="s">
        <v>96</v>
      </c>
      <c r="E218" s="3" t="s">
        <v>97</v>
      </c>
      <c r="F218" s="3" t="s">
        <v>101</v>
      </c>
    </row>
    <row r="219" spans="2:6" x14ac:dyDescent="0.3">
      <c r="B219" s="19" t="s">
        <v>105</v>
      </c>
      <c r="C219" s="31">
        <f>C199</f>
        <v>902.75</v>
      </c>
      <c r="D219" s="78">
        <v>0</v>
      </c>
      <c r="E219" s="55">
        <f>C219*D219</f>
        <v>0</v>
      </c>
      <c r="F219" s="55">
        <f t="shared" ref="F219:F221" si="7">E219*1*2</f>
        <v>0</v>
      </c>
    </row>
    <row r="220" spans="2:6" x14ac:dyDescent="0.3">
      <c r="B220" s="19" t="s">
        <v>121</v>
      </c>
      <c r="C220" s="31">
        <f t="shared" ref="C220:C224" si="8">C200</f>
        <v>674.35</v>
      </c>
      <c r="D220" s="78">
        <v>0</v>
      </c>
      <c r="E220" s="55">
        <f t="shared" ref="E220:E224" si="9">C220*D220</f>
        <v>0</v>
      </c>
      <c r="F220" s="55">
        <f t="shared" si="7"/>
        <v>0</v>
      </c>
    </row>
    <row r="221" spans="2:6" x14ac:dyDescent="0.3">
      <c r="B221" s="19" t="s">
        <v>130</v>
      </c>
      <c r="C221" s="31">
        <f t="shared" si="8"/>
        <v>270.44000000000005</v>
      </c>
      <c r="D221" s="78">
        <v>0</v>
      </c>
      <c r="E221" s="55">
        <f t="shared" si="9"/>
        <v>0</v>
      </c>
      <c r="F221" s="55">
        <f t="shared" si="7"/>
        <v>0</v>
      </c>
    </row>
    <row r="222" spans="2:6" x14ac:dyDescent="0.3">
      <c r="B222" s="19" t="s">
        <v>138</v>
      </c>
      <c r="C222" s="31">
        <f t="shared" si="8"/>
        <v>217.5</v>
      </c>
      <c r="D222" s="78">
        <v>0</v>
      </c>
      <c r="E222" s="55">
        <f t="shared" si="9"/>
        <v>0</v>
      </c>
      <c r="F222" s="55">
        <f>E222*1*2</f>
        <v>0</v>
      </c>
    </row>
    <row r="223" spans="2:6" x14ac:dyDescent="0.3">
      <c r="B223" s="19" t="s">
        <v>145</v>
      </c>
      <c r="C223" s="31">
        <f t="shared" si="8"/>
        <v>243.91000000000003</v>
      </c>
      <c r="D223" s="78">
        <v>0</v>
      </c>
      <c r="E223" s="55">
        <f t="shared" si="9"/>
        <v>0</v>
      </c>
      <c r="F223" s="55">
        <f>E223*1*2</f>
        <v>0</v>
      </c>
    </row>
    <row r="224" spans="2:6" x14ac:dyDescent="0.3">
      <c r="B224" s="19" t="s">
        <v>151</v>
      </c>
      <c r="C224" s="31">
        <f t="shared" si="8"/>
        <v>205.35000000000002</v>
      </c>
      <c r="D224" s="78">
        <v>0</v>
      </c>
      <c r="E224" s="55">
        <f t="shared" si="9"/>
        <v>0</v>
      </c>
      <c r="F224" s="55">
        <f>E224*1*2</f>
        <v>0</v>
      </c>
    </row>
    <row r="225" spans="2:6" x14ac:dyDescent="0.3">
      <c r="B225" s="28" t="s">
        <v>36</v>
      </c>
      <c r="C225" s="29"/>
      <c r="D225" s="57"/>
      <c r="E225" s="57"/>
      <c r="F225" s="57">
        <f>SUM(F219:F224)</f>
        <v>0</v>
      </c>
    </row>
    <row r="227" spans="2:6" x14ac:dyDescent="0.3">
      <c r="B227" s="63" t="s">
        <v>163</v>
      </c>
      <c r="C227" s="64"/>
      <c r="D227" s="64"/>
      <c r="E227" s="65"/>
      <c r="F227" s="62">
        <f>F205+F215+F225</f>
        <v>0</v>
      </c>
    </row>
  </sheetData>
  <sheetProtection algorithmName="SHA-512" hashValue="D03uNRACZ1/F1zsEn8b51FeiPt3iciTeBxUb415j5YHlA8SPiFozbNfLxacOs6YEXh983YMnIWM33yZIzWabcw==" saltValue="FPJUdXveLQvQAWXG3WvIMA==" spinCount="100000" sheet="1" objects="1" scenarios="1" selectLockedCells="1"/>
  <mergeCells count="18">
    <mergeCell ref="C190:D190"/>
    <mergeCell ref="C191:D191"/>
    <mergeCell ref="C192:D192"/>
    <mergeCell ref="C187:D187"/>
    <mergeCell ref="C188:D188"/>
    <mergeCell ref="C189:D189"/>
    <mergeCell ref="C172:D172"/>
    <mergeCell ref="C173:D173"/>
    <mergeCell ref="C174:D174"/>
    <mergeCell ref="C175:D175"/>
    <mergeCell ref="C179:D179"/>
    <mergeCell ref="C185:D185"/>
    <mergeCell ref="C186:D186"/>
    <mergeCell ref="C180:D180"/>
    <mergeCell ref="C176:D176"/>
    <mergeCell ref="C177:D177"/>
    <mergeCell ref="C178:D178"/>
    <mergeCell ref="C184:D1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5"/>
  <sheetViews>
    <sheetView zoomScaleNormal="100" workbookViewId="0">
      <selection activeCell="D226" sqref="D226"/>
    </sheetView>
  </sheetViews>
  <sheetFormatPr defaultRowHeight="14.4" x14ac:dyDescent="0.3"/>
  <cols>
    <col min="1" max="1" width="4.109375" customWidth="1"/>
    <col min="2" max="2" width="28.44140625" customWidth="1"/>
    <col min="3" max="3" width="21.109375" customWidth="1"/>
    <col min="4" max="4" width="9.44140625" customWidth="1"/>
    <col min="5" max="5" width="11.88671875" customWidth="1"/>
    <col min="6" max="6" width="12" customWidth="1"/>
  </cols>
  <sheetData>
    <row r="2" spans="1:5" x14ac:dyDescent="0.3">
      <c r="B2" s="1" t="s">
        <v>0</v>
      </c>
    </row>
    <row r="4" spans="1:5" x14ac:dyDescent="0.3">
      <c r="A4" s="15" t="s">
        <v>164</v>
      </c>
    </row>
    <row r="5" spans="1:5" x14ac:dyDescent="0.3">
      <c r="A5" t="s">
        <v>165</v>
      </c>
    </row>
    <row r="7" spans="1:5" x14ac:dyDescent="0.3">
      <c r="B7" t="s">
        <v>3</v>
      </c>
      <c r="C7" s="1" t="s">
        <v>166</v>
      </c>
    </row>
    <row r="8" spans="1:5" x14ac:dyDescent="0.3">
      <c r="B8" t="s">
        <v>5</v>
      </c>
      <c r="C8" t="s">
        <v>167</v>
      </c>
    </row>
    <row r="10" spans="1:5" x14ac:dyDescent="0.3">
      <c r="B10" s="2" t="s">
        <v>7</v>
      </c>
      <c r="C10" s="3" t="s">
        <v>8</v>
      </c>
      <c r="D10" s="3" t="s">
        <v>9</v>
      </c>
      <c r="E10" s="3" t="s">
        <v>10</v>
      </c>
    </row>
    <row r="11" spans="1:5" x14ac:dyDescent="0.3">
      <c r="B11" s="2"/>
      <c r="C11" s="3"/>
      <c r="D11" s="3"/>
      <c r="E11" s="3"/>
    </row>
    <row r="12" spans="1:5" x14ac:dyDescent="0.3">
      <c r="B12" s="4" t="s">
        <v>11</v>
      </c>
      <c r="C12" s="4"/>
      <c r="D12" s="4"/>
      <c r="E12" s="4"/>
    </row>
    <row r="13" spans="1:5" x14ac:dyDescent="0.3">
      <c r="B13" s="2" t="s">
        <v>46</v>
      </c>
      <c r="C13" s="2" t="s">
        <v>16</v>
      </c>
      <c r="D13" s="2">
        <v>8.85</v>
      </c>
      <c r="E13" s="2" t="s">
        <v>14</v>
      </c>
    </row>
    <row r="14" spans="1:5" x14ac:dyDescent="0.3">
      <c r="B14" s="2" t="s">
        <v>168</v>
      </c>
      <c r="C14" s="2" t="s">
        <v>169</v>
      </c>
      <c r="D14" s="2">
        <v>89.7</v>
      </c>
      <c r="E14" s="2" t="s">
        <v>14</v>
      </c>
    </row>
    <row r="15" spans="1:5" x14ac:dyDescent="0.3">
      <c r="B15" s="2" t="s">
        <v>170</v>
      </c>
      <c r="C15" s="2" t="s">
        <v>171</v>
      </c>
      <c r="D15" s="2">
        <v>11.3</v>
      </c>
      <c r="E15" s="2" t="s">
        <v>14</v>
      </c>
    </row>
    <row r="16" spans="1:5" x14ac:dyDescent="0.3">
      <c r="B16" s="2" t="s">
        <v>27</v>
      </c>
      <c r="C16" s="2" t="s">
        <v>28</v>
      </c>
      <c r="D16" s="2">
        <v>3.1</v>
      </c>
      <c r="E16" s="2" t="s">
        <v>14</v>
      </c>
    </row>
    <row r="17" spans="2:5" x14ac:dyDescent="0.3">
      <c r="B17" s="2" t="s">
        <v>29</v>
      </c>
      <c r="C17" s="2" t="s">
        <v>28</v>
      </c>
      <c r="D17" s="2">
        <v>4.0999999999999996</v>
      </c>
      <c r="E17" s="2" t="s">
        <v>14</v>
      </c>
    </row>
    <row r="18" spans="2:5" x14ac:dyDescent="0.3">
      <c r="B18" s="2" t="s">
        <v>172</v>
      </c>
      <c r="C18" s="2" t="s">
        <v>173</v>
      </c>
      <c r="D18" s="2">
        <v>84.7</v>
      </c>
      <c r="E18" s="2" t="s">
        <v>14</v>
      </c>
    </row>
    <row r="19" spans="2:5" x14ac:dyDescent="0.3">
      <c r="B19" s="2" t="s">
        <v>174</v>
      </c>
      <c r="C19" s="2" t="s">
        <v>171</v>
      </c>
      <c r="D19" s="2">
        <v>34.75</v>
      </c>
      <c r="E19" s="2" t="s">
        <v>14</v>
      </c>
    </row>
    <row r="20" spans="2:5" x14ac:dyDescent="0.3">
      <c r="B20" s="2" t="s">
        <v>175</v>
      </c>
      <c r="C20" s="2" t="s">
        <v>28</v>
      </c>
      <c r="D20" s="2">
        <v>21.3</v>
      </c>
      <c r="E20" s="2" t="s">
        <v>14</v>
      </c>
    </row>
    <row r="21" spans="2:5" x14ac:dyDescent="0.3">
      <c r="B21" s="2" t="s">
        <v>174</v>
      </c>
      <c r="C21" s="2" t="s">
        <v>171</v>
      </c>
      <c r="D21" s="2">
        <v>22.45</v>
      </c>
      <c r="E21" s="2" t="s">
        <v>14</v>
      </c>
    </row>
    <row r="22" spans="2:5" x14ac:dyDescent="0.3">
      <c r="B22" s="2" t="s">
        <v>176</v>
      </c>
      <c r="C22" s="2" t="s">
        <v>171</v>
      </c>
      <c r="D22" s="2">
        <v>4.5</v>
      </c>
      <c r="E22" s="2" t="s">
        <v>14</v>
      </c>
    </row>
    <row r="23" spans="2:5" x14ac:dyDescent="0.3">
      <c r="B23" s="2" t="s">
        <v>177</v>
      </c>
      <c r="C23" s="2" t="s">
        <v>171</v>
      </c>
      <c r="D23" s="2">
        <v>5.05</v>
      </c>
      <c r="E23" s="2" t="s">
        <v>14</v>
      </c>
    </row>
    <row r="24" spans="2:5" x14ac:dyDescent="0.3">
      <c r="B24" s="2" t="s">
        <v>26</v>
      </c>
      <c r="C24" s="2" t="s">
        <v>171</v>
      </c>
      <c r="D24" s="2">
        <v>10.1</v>
      </c>
      <c r="E24" s="2" t="s">
        <v>14</v>
      </c>
    </row>
    <row r="25" spans="2:5" x14ac:dyDescent="0.3">
      <c r="B25" s="2" t="s">
        <v>122</v>
      </c>
      <c r="C25" s="2" t="s">
        <v>171</v>
      </c>
      <c r="D25" s="2">
        <v>25</v>
      </c>
      <c r="E25" s="2" t="s">
        <v>14</v>
      </c>
    </row>
    <row r="26" spans="2:5" x14ac:dyDescent="0.3">
      <c r="B26" s="2" t="s">
        <v>122</v>
      </c>
      <c r="C26" s="2" t="s">
        <v>171</v>
      </c>
      <c r="D26" s="2">
        <v>9.6</v>
      </c>
      <c r="E26" s="2" t="s">
        <v>14</v>
      </c>
    </row>
    <row r="27" spans="2:5" x14ac:dyDescent="0.3">
      <c r="B27" s="2" t="s">
        <v>178</v>
      </c>
      <c r="C27" s="2" t="s">
        <v>171</v>
      </c>
      <c r="D27" s="2">
        <v>9.65</v>
      </c>
      <c r="E27" s="2" t="s">
        <v>179</v>
      </c>
    </row>
    <row r="28" spans="2:5" x14ac:dyDescent="0.3">
      <c r="B28" s="2" t="s">
        <v>122</v>
      </c>
      <c r="C28" s="2" t="s">
        <v>171</v>
      </c>
      <c r="D28" s="2">
        <v>28.95</v>
      </c>
      <c r="E28" s="2" t="s">
        <v>14</v>
      </c>
    </row>
    <row r="29" spans="2:5" x14ac:dyDescent="0.3">
      <c r="B29" s="2" t="s">
        <v>122</v>
      </c>
      <c r="C29" s="2" t="s">
        <v>171</v>
      </c>
      <c r="D29" s="2">
        <v>25.9</v>
      </c>
      <c r="E29" s="2" t="s">
        <v>14</v>
      </c>
    </row>
    <row r="30" spans="2:5" x14ac:dyDescent="0.3">
      <c r="B30" s="2" t="s">
        <v>122</v>
      </c>
      <c r="C30" s="2" t="s">
        <v>171</v>
      </c>
      <c r="D30" s="2">
        <v>19.3</v>
      </c>
      <c r="E30" s="2" t="s">
        <v>14</v>
      </c>
    </row>
    <row r="31" spans="2:5" x14ac:dyDescent="0.3">
      <c r="B31" s="2" t="s">
        <v>122</v>
      </c>
      <c r="C31" s="2" t="s">
        <v>171</v>
      </c>
      <c r="D31" s="2">
        <v>15.05</v>
      </c>
      <c r="E31" s="2" t="s">
        <v>14</v>
      </c>
    </row>
    <row r="32" spans="2:5" x14ac:dyDescent="0.3">
      <c r="B32" s="2" t="s">
        <v>31</v>
      </c>
      <c r="C32" s="2" t="s">
        <v>171</v>
      </c>
      <c r="D32" s="2">
        <v>25.45</v>
      </c>
      <c r="E32" s="2" t="s">
        <v>14</v>
      </c>
    </row>
    <row r="33" spans="2:5" x14ac:dyDescent="0.3">
      <c r="B33" s="2" t="s">
        <v>31</v>
      </c>
      <c r="C33" s="2" t="s">
        <v>171</v>
      </c>
      <c r="D33" s="2">
        <v>24.6</v>
      </c>
      <c r="E33" s="2" t="s">
        <v>14</v>
      </c>
    </row>
    <row r="34" spans="2:5" x14ac:dyDescent="0.3">
      <c r="B34" s="2" t="s">
        <v>31</v>
      </c>
      <c r="C34" s="2" t="s">
        <v>171</v>
      </c>
      <c r="D34" s="2">
        <v>14.8</v>
      </c>
      <c r="E34" s="2" t="s">
        <v>14</v>
      </c>
    </row>
    <row r="35" spans="2:5" x14ac:dyDescent="0.3">
      <c r="B35" s="2" t="s">
        <v>31</v>
      </c>
      <c r="C35" s="2" t="s">
        <v>171</v>
      </c>
      <c r="D35" s="2">
        <v>22.55</v>
      </c>
      <c r="E35" s="2" t="s">
        <v>14</v>
      </c>
    </row>
    <row r="36" spans="2:5" x14ac:dyDescent="0.3">
      <c r="B36" s="2" t="s">
        <v>31</v>
      </c>
      <c r="C36" s="2" t="s">
        <v>171</v>
      </c>
      <c r="D36" s="2">
        <v>19.899999999999999</v>
      </c>
      <c r="E36" s="2" t="s">
        <v>14</v>
      </c>
    </row>
    <row r="37" spans="2:5" x14ac:dyDescent="0.3">
      <c r="B37" s="2" t="s">
        <v>31</v>
      </c>
      <c r="C37" s="2" t="s">
        <v>171</v>
      </c>
      <c r="D37" s="2">
        <v>25</v>
      </c>
      <c r="E37" s="2" t="s">
        <v>14</v>
      </c>
    </row>
    <row r="38" spans="2:5" x14ac:dyDescent="0.3">
      <c r="B38" s="2" t="s">
        <v>31</v>
      </c>
      <c r="C38" s="2" t="s">
        <v>171</v>
      </c>
      <c r="D38" s="2">
        <v>25</v>
      </c>
      <c r="E38" s="2" t="s">
        <v>14</v>
      </c>
    </row>
    <row r="39" spans="2:5" x14ac:dyDescent="0.3">
      <c r="B39" s="2" t="s">
        <v>180</v>
      </c>
      <c r="C39" s="2" t="s">
        <v>171</v>
      </c>
      <c r="D39" s="2">
        <v>14.8</v>
      </c>
      <c r="E39" s="2" t="s">
        <v>14</v>
      </c>
    </row>
    <row r="40" spans="2:5" x14ac:dyDescent="0.3">
      <c r="B40" s="2" t="s">
        <v>31</v>
      </c>
      <c r="C40" s="2" t="s">
        <v>171</v>
      </c>
      <c r="D40" s="2">
        <v>54.1</v>
      </c>
      <c r="E40" s="2" t="s">
        <v>14</v>
      </c>
    </row>
    <row r="41" spans="2:5" x14ac:dyDescent="0.3">
      <c r="B41" s="2" t="s">
        <v>181</v>
      </c>
      <c r="C41" s="2" t="s">
        <v>171</v>
      </c>
      <c r="D41" s="2">
        <v>9.15</v>
      </c>
      <c r="E41" s="2" t="s">
        <v>179</v>
      </c>
    </row>
    <row r="42" spans="2:5" x14ac:dyDescent="0.3">
      <c r="B42" s="2"/>
      <c r="C42" s="2"/>
      <c r="D42" s="2"/>
      <c r="E42" s="2"/>
    </row>
    <row r="43" spans="2:5" x14ac:dyDescent="0.3">
      <c r="B43" s="4" t="s">
        <v>54</v>
      </c>
      <c r="C43" s="4"/>
      <c r="D43" s="4"/>
      <c r="E43" s="4"/>
    </row>
    <row r="44" spans="2:5" x14ac:dyDescent="0.3">
      <c r="B44" s="2" t="s">
        <v>182</v>
      </c>
      <c r="C44" s="2" t="s">
        <v>16</v>
      </c>
      <c r="D44" s="2">
        <v>52.2</v>
      </c>
      <c r="E44" s="2" t="s">
        <v>14</v>
      </c>
    </row>
    <row r="45" spans="2:5" x14ac:dyDescent="0.3">
      <c r="B45" s="2" t="s">
        <v>58</v>
      </c>
      <c r="C45" s="2" t="s">
        <v>173</v>
      </c>
      <c r="D45" s="2">
        <v>45.25</v>
      </c>
      <c r="E45" s="2" t="s">
        <v>14</v>
      </c>
    </row>
    <row r="46" spans="2:5" x14ac:dyDescent="0.3">
      <c r="B46" s="2" t="s">
        <v>31</v>
      </c>
      <c r="C46" s="2" t="s">
        <v>173</v>
      </c>
      <c r="D46" s="2">
        <v>27.4</v>
      </c>
      <c r="E46" s="2" t="s">
        <v>14</v>
      </c>
    </row>
    <row r="47" spans="2:5" x14ac:dyDescent="0.3">
      <c r="B47" s="2" t="s">
        <v>31</v>
      </c>
      <c r="C47" s="2" t="s">
        <v>171</v>
      </c>
      <c r="D47" s="2">
        <v>19.5</v>
      </c>
      <c r="E47" s="2" t="s">
        <v>14</v>
      </c>
    </row>
    <row r="48" spans="2:5" x14ac:dyDescent="0.3">
      <c r="B48" s="2" t="s">
        <v>26</v>
      </c>
      <c r="C48" s="2" t="s">
        <v>171</v>
      </c>
      <c r="D48" s="2">
        <v>11.95</v>
      </c>
      <c r="E48" s="2" t="s">
        <v>14</v>
      </c>
    </row>
    <row r="49" spans="2:5" x14ac:dyDescent="0.3">
      <c r="B49" s="2" t="s">
        <v>183</v>
      </c>
      <c r="C49" s="2" t="s">
        <v>171</v>
      </c>
      <c r="D49" s="2">
        <v>13.9</v>
      </c>
      <c r="E49" s="2" t="s">
        <v>14</v>
      </c>
    </row>
    <row r="50" spans="2:5" x14ac:dyDescent="0.3">
      <c r="B50" s="2" t="s">
        <v>184</v>
      </c>
      <c r="C50" s="2" t="s">
        <v>171</v>
      </c>
      <c r="D50" s="2">
        <v>9.6999999999999993</v>
      </c>
      <c r="E50" s="2" t="s">
        <v>14</v>
      </c>
    </row>
    <row r="51" spans="2:5" x14ac:dyDescent="0.3">
      <c r="B51" s="2" t="s">
        <v>174</v>
      </c>
      <c r="C51" s="2" t="s">
        <v>171</v>
      </c>
      <c r="D51" s="2">
        <v>57</v>
      </c>
      <c r="E51" s="2" t="s">
        <v>14</v>
      </c>
    </row>
    <row r="52" spans="2:5" x14ac:dyDescent="0.3">
      <c r="B52" s="2" t="s">
        <v>175</v>
      </c>
      <c r="C52" s="2" t="s">
        <v>171</v>
      </c>
      <c r="D52" s="2">
        <v>24.25</v>
      </c>
      <c r="E52" s="2" t="s">
        <v>14</v>
      </c>
    </row>
    <row r="53" spans="2:5" x14ac:dyDescent="0.3">
      <c r="B53" s="2" t="s">
        <v>174</v>
      </c>
      <c r="C53" s="2" t="s">
        <v>171</v>
      </c>
      <c r="D53" s="2">
        <v>13.35</v>
      </c>
      <c r="E53" s="2" t="s">
        <v>14</v>
      </c>
    </row>
    <row r="54" spans="2:5" x14ac:dyDescent="0.3">
      <c r="B54" s="2" t="s">
        <v>27</v>
      </c>
      <c r="C54" s="2" t="s">
        <v>171</v>
      </c>
      <c r="D54" s="2">
        <v>4.5</v>
      </c>
      <c r="E54" s="2" t="s">
        <v>14</v>
      </c>
    </row>
    <row r="55" spans="2:5" x14ac:dyDescent="0.3">
      <c r="B55" s="2" t="s">
        <v>29</v>
      </c>
      <c r="C55" s="2" t="s">
        <v>171</v>
      </c>
      <c r="D55" s="2">
        <v>5.05</v>
      </c>
      <c r="E55" s="2" t="s">
        <v>14</v>
      </c>
    </row>
    <row r="56" spans="2:5" x14ac:dyDescent="0.3">
      <c r="B56" s="2" t="s">
        <v>26</v>
      </c>
      <c r="C56" s="2" t="s">
        <v>171</v>
      </c>
      <c r="D56" s="2">
        <v>7.25</v>
      </c>
      <c r="E56" s="2" t="s">
        <v>14</v>
      </c>
    </row>
    <row r="57" spans="2:5" x14ac:dyDescent="0.3">
      <c r="B57" s="2" t="s">
        <v>31</v>
      </c>
      <c r="C57" s="2" t="s">
        <v>171</v>
      </c>
      <c r="D57" s="2">
        <v>16.45</v>
      </c>
      <c r="E57" s="2" t="s">
        <v>14</v>
      </c>
    </row>
    <row r="58" spans="2:5" x14ac:dyDescent="0.3">
      <c r="B58" s="2" t="s">
        <v>31</v>
      </c>
      <c r="C58" s="2" t="s">
        <v>171</v>
      </c>
      <c r="D58" s="2">
        <v>14.8</v>
      </c>
      <c r="E58" s="2" t="s">
        <v>14</v>
      </c>
    </row>
    <row r="59" spans="2:5" x14ac:dyDescent="0.3">
      <c r="B59" s="2" t="s">
        <v>31</v>
      </c>
      <c r="C59" s="2" t="s">
        <v>171</v>
      </c>
      <c r="D59" s="2">
        <v>25.05</v>
      </c>
      <c r="E59" s="2" t="s">
        <v>14</v>
      </c>
    </row>
    <row r="60" spans="2:5" x14ac:dyDescent="0.3">
      <c r="B60" s="2" t="s">
        <v>31</v>
      </c>
      <c r="C60" s="2" t="s">
        <v>171</v>
      </c>
      <c r="D60" s="2">
        <v>25.05</v>
      </c>
      <c r="E60" s="2" t="s">
        <v>14</v>
      </c>
    </row>
    <row r="61" spans="2:5" x14ac:dyDescent="0.3">
      <c r="B61" s="2" t="s">
        <v>31</v>
      </c>
      <c r="C61" s="2" t="s">
        <v>171</v>
      </c>
      <c r="D61" s="2">
        <v>14.8</v>
      </c>
      <c r="E61" s="2" t="s">
        <v>14</v>
      </c>
    </row>
    <row r="62" spans="2:5" x14ac:dyDescent="0.3">
      <c r="B62" s="2" t="s">
        <v>31</v>
      </c>
      <c r="C62" s="2" t="s">
        <v>171</v>
      </c>
      <c r="D62" s="2">
        <v>9.5500000000000007</v>
      </c>
      <c r="E62" s="2" t="s">
        <v>14</v>
      </c>
    </row>
    <row r="63" spans="2:5" x14ac:dyDescent="0.3">
      <c r="B63" s="2" t="s">
        <v>31</v>
      </c>
      <c r="C63" s="2" t="s">
        <v>171</v>
      </c>
      <c r="D63" s="2">
        <v>19.899999999999999</v>
      </c>
      <c r="E63" s="2" t="s">
        <v>14</v>
      </c>
    </row>
    <row r="64" spans="2:5" x14ac:dyDescent="0.3">
      <c r="B64" s="2" t="s">
        <v>31</v>
      </c>
      <c r="C64" s="2" t="s">
        <v>171</v>
      </c>
      <c r="D64" s="2">
        <v>25</v>
      </c>
      <c r="E64" s="2" t="s">
        <v>14</v>
      </c>
    </row>
    <row r="65" spans="2:5" x14ac:dyDescent="0.3">
      <c r="B65" s="2" t="s">
        <v>31</v>
      </c>
      <c r="C65" s="2" t="s">
        <v>171</v>
      </c>
      <c r="D65" s="2">
        <v>25</v>
      </c>
      <c r="E65" s="2" t="s">
        <v>14</v>
      </c>
    </row>
    <row r="66" spans="2:5" x14ac:dyDescent="0.3">
      <c r="B66" s="2" t="s">
        <v>31</v>
      </c>
      <c r="C66" s="2" t="s">
        <v>171</v>
      </c>
      <c r="D66" s="2">
        <v>19.850000000000001</v>
      </c>
      <c r="E66" s="2" t="s">
        <v>14</v>
      </c>
    </row>
    <row r="67" spans="2:5" x14ac:dyDescent="0.3">
      <c r="B67" s="2" t="s">
        <v>185</v>
      </c>
      <c r="C67" s="2" t="s">
        <v>171</v>
      </c>
      <c r="D67" s="2">
        <v>19.7</v>
      </c>
      <c r="E67" s="2" t="s">
        <v>53</v>
      </c>
    </row>
    <row r="68" spans="2:5" x14ac:dyDescent="0.3">
      <c r="B68" s="2" t="s">
        <v>186</v>
      </c>
      <c r="C68" s="2" t="s">
        <v>171</v>
      </c>
      <c r="D68" s="2">
        <v>9.5</v>
      </c>
      <c r="E68" s="2" t="s">
        <v>53</v>
      </c>
    </row>
    <row r="69" spans="2:5" x14ac:dyDescent="0.3">
      <c r="B69" s="2" t="s">
        <v>31</v>
      </c>
      <c r="C69" s="2" t="s">
        <v>171</v>
      </c>
      <c r="D69" s="2">
        <v>16.399999999999999</v>
      </c>
      <c r="E69" s="2" t="s">
        <v>14</v>
      </c>
    </row>
    <row r="70" spans="2:5" x14ac:dyDescent="0.3">
      <c r="B70" s="2" t="s">
        <v>31</v>
      </c>
      <c r="C70" s="2" t="s">
        <v>171</v>
      </c>
      <c r="D70" s="2">
        <v>14.45</v>
      </c>
      <c r="E70" s="2" t="s">
        <v>14</v>
      </c>
    </row>
    <row r="71" spans="2:5" x14ac:dyDescent="0.3">
      <c r="B71" s="2" t="s">
        <v>31</v>
      </c>
      <c r="C71" s="2" t="s">
        <v>171</v>
      </c>
      <c r="D71" s="2">
        <v>15.6</v>
      </c>
      <c r="E71" s="2" t="s">
        <v>14</v>
      </c>
    </row>
    <row r="72" spans="2:5" x14ac:dyDescent="0.3">
      <c r="B72" s="2" t="s">
        <v>31</v>
      </c>
      <c r="C72" s="2" t="s">
        <v>171</v>
      </c>
      <c r="D72" s="2">
        <v>14.65</v>
      </c>
      <c r="E72" s="2" t="s">
        <v>14</v>
      </c>
    </row>
    <row r="73" spans="2:5" x14ac:dyDescent="0.3">
      <c r="B73" s="2" t="s">
        <v>31</v>
      </c>
      <c r="C73" s="2" t="s">
        <v>171</v>
      </c>
      <c r="D73" s="2">
        <v>32.4</v>
      </c>
      <c r="E73" s="2" t="s">
        <v>14</v>
      </c>
    </row>
    <row r="74" spans="2:5" x14ac:dyDescent="0.3">
      <c r="B74" s="2" t="s">
        <v>187</v>
      </c>
      <c r="C74" s="2" t="s">
        <v>171</v>
      </c>
      <c r="D74" s="2">
        <v>11.5</v>
      </c>
      <c r="E74" s="2" t="s">
        <v>179</v>
      </c>
    </row>
    <row r="75" spans="2:5" x14ac:dyDescent="0.3">
      <c r="B75" s="2" t="s">
        <v>188</v>
      </c>
      <c r="C75" s="2" t="s">
        <v>28</v>
      </c>
      <c r="D75" s="2">
        <v>20.2</v>
      </c>
      <c r="E75" s="2" t="s">
        <v>179</v>
      </c>
    </row>
    <row r="76" spans="2:5" x14ac:dyDescent="0.3">
      <c r="B76" s="2"/>
      <c r="C76" s="2"/>
      <c r="D76" s="2"/>
      <c r="E76" s="2"/>
    </row>
    <row r="77" spans="2:5" x14ac:dyDescent="0.3">
      <c r="B77" s="2"/>
      <c r="C77" s="2"/>
      <c r="D77" s="2"/>
      <c r="E77" s="2"/>
    </row>
    <row r="78" spans="2:5" x14ac:dyDescent="0.3">
      <c r="B78" s="4" t="s">
        <v>36</v>
      </c>
      <c r="C78" s="4"/>
      <c r="D78" s="7">
        <f>SUM(D13:D77)</f>
        <v>1309.8500000000001</v>
      </c>
      <c r="E78" s="4"/>
    </row>
    <row r="81" spans="2:5" x14ac:dyDescent="0.3">
      <c r="B81" t="s">
        <v>3</v>
      </c>
      <c r="C81" s="1" t="s">
        <v>189</v>
      </c>
    </row>
    <row r="82" spans="2:5" x14ac:dyDescent="0.3">
      <c r="B82" t="s">
        <v>5</v>
      </c>
      <c r="C82" t="s">
        <v>167</v>
      </c>
    </row>
    <row r="84" spans="2:5" x14ac:dyDescent="0.3">
      <c r="B84" s="2" t="s">
        <v>7</v>
      </c>
      <c r="C84" s="3" t="s">
        <v>8</v>
      </c>
      <c r="D84" s="3" t="s">
        <v>9</v>
      </c>
      <c r="E84" s="3" t="s">
        <v>10</v>
      </c>
    </row>
    <row r="85" spans="2:5" x14ac:dyDescent="0.3">
      <c r="B85" s="2"/>
      <c r="C85" s="3"/>
      <c r="D85" s="3"/>
      <c r="E85" s="3"/>
    </row>
    <row r="86" spans="2:5" x14ac:dyDescent="0.3">
      <c r="B86" s="12" t="s">
        <v>190</v>
      </c>
      <c r="C86" s="4"/>
      <c r="D86" s="4"/>
      <c r="E86" s="4"/>
    </row>
    <row r="87" spans="2:5" x14ac:dyDescent="0.3">
      <c r="B87" s="2" t="s">
        <v>110</v>
      </c>
      <c r="C87" s="2" t="s">
        <v>28</v>
      </c>
      <c r="D87" s="2">
        <v>51.6</v>
      </c>
      <c r="E87" s="2" t="s">
        <v>14</v>
      </c>
    </row>
    <row r="88" spans="2:5" x14ac:dyDescent="0.3">
      <c r="B88" s="2" t="s">
        <v>63</v>
      </c>
      <c r="C88" s="2" t="s">
        <v>28</v>
      </c>
      <c r="D88" s="2">
        <v>41</v>
      </c>
      <c r="E88" s="2" t="s">
        <v>14</v>
      </c>
    </row>
    <row r="89" spans="2:5" x14ac:dyDescent="0.3">
      <c r="B89" s="2" t="s">
        <v>191</v>
      </c>
      <c r="C89" s="2" t="s">
        <v>192</v>
      </c>
      <c r="D89" s="2">
        <v>26.4</v>
      </c>
      <c r="E89" s="2" t="s">
        <v>14</v>
      </c>
    </row>
    <row r="90" spans="2:5" x14ac:dyDescent="0.3">
      <c r="B90" s="2" t="s">
        <v>193</v>
      </c>
      <c r="C90" s="2" t="s">
        <v>194</v>
      </c>
      <c r="D90" s="2">
        <v>72</v>
      </c>
      <c r="E90" s="2" t="s">
        <v>179</v>
      </c>
    </row>
    <row r="91" spans="2:5" x14ac:dyDescent="0.3">
      <c r="B91" s="2"/>
      <c r="C91" s="2"/>
      <c r="D91" s="2"/>
      <c r="E91" s="2"/>
    </row>
    <row r="92" spans="2:5" x14ac:dyDescent="0.3">
      <c r="B92" s="12" t="s">
        <v>195</v>
      </c>
      <c r="C92" s="4"/>
      <c r="D92" s="4"/>
      <c r="E92" s="4"/>
    </row>
    <row r="93" spans="2:5" x14ac:dyDescent="0.3">
      <c r="B93" s="2" t="s">
        <v>31</v>
      </c>
      <c r="C93" s="2" t="s">
        <v>196</v>
      </c>
      <c r="D93" s="2">
        <v>12</v>
      </c>
      <c r="E93" s="2" t="s">
        <v>75</v>
      </c>
    </row>
    <row r="94" spans="2:5" x14ac:dyDescent="0.3">
      <c r="B94" s="2" t="s">
        <v>56</v>
      </c>
      <c r="C94" s="2" t="s">
        <v>197</v>
      </c>
      <c r="D94" s="2">
        <v>12</v>
      </c>
      <c r="E94" s="2" t="s">
        <v>75</v>
      </c>
    </row>
    <row r="95" spans="2:5" x14ac:dyDescent="0.3">
      <c r="B95" s="2" t="s">
        <v>39</v>
      </c>
      <c r="C95" s="2" t="s">
        <v>28</v>
      </c>
      <c r="D95" s="2">
        <v>5</v>
      </c>
      <c r="E95" s="2" t="s">
        <v>75</v>
      </c>
    </row>
    <row r="96" spans="2:5" x14ac:dyDescent="0.3">
      <c r="B96" s="2"/>
      <c r="C96" s="2"/>
      <c r="D96" s="2"/>
      <c r="E96" s="2"/>
    </row>
    <row r="97" spans="2:5" x14ac:dyDescent="0.3">
      <c r="B97" s="4" t="s">
        <v>198</v>
      </c>
      <c r="C97" s="4"/>
      <c r="D97" s="4"/>
      <c r="E97" s="4"/>
    </row>
    <row r="98" spans="2:5" x14ac:dyDescent="0.3">
      <c r="B98" s="2" t="s">
        <v>31</v>
      </c>
      <c r="C98" s="2" t="s">
        <v>192</v>
      </c>
      <c r="D98" s="2">
        <v>18</v>
      </c>
      <c r="E98" s="2" t="s">
        <v>179</v>
      </c>
    </row>
    <row r="99" spans="2:5" x14ac:dyDescent="0.3">
      <c r="B99" s="2" t="s">
        <v>31</v>
      </c>
      <c r="C99" s="2" t="s">
        <v>192</v>
      </c>
      <c r="D99" s="2">
        <v>18</v>
      </c>
      <c r="E99" s="2" t="s">
        <v>179</v>
      </c>
    </row>
    <row r="100" spans="2:5" x14ac:dyDescent="0.3">
      <c r="B100" s="2" t="s">
        <v>31</v>
      </c>
      <c r="C100" s="2" t="s">
        <v>192</v>
      </c>
      <c r="D100" s="2">
        <v>18</v>
      </c>
      <c r="E100" s="2" t="s">
        <v>179</v>
      </c>
    </row>
    <row r="101" spans="2:5" x14ac:dyDescent="0.3">
      <c r="B101" s="2" t="s">
        <v>31</v>
      </c>
      <c r="C101" s="2" t="s">
        <v>192</v>
      </c>
      <c r="D101" s="2">
        <v>18</v>
      </c>
      <c r="E101" s="2" t="s">
        <v>179</v>
      </c>
    </row>
    <row r="102" spans="2:5" x14ac:dyDescent="0.3">
      <c r="B102" s="2"/>
      <c r="C102" s="2"/>
      <c r="D102" s="2"/>
      <c r="E102" s="2"/>
    </row>
    <row r="103" spans="2:5" x14ac:dyDescent="0.3">
      <c r="B103" s="4" t="s">
        <v>199</v>
      </c>
      <c r="C103" s="4"/>
      <c r="D103" s="4"/>
      <c r="E103" s="4"/>
    </row>
    <row r="104" spans="2:5" x14ac:dyDescent="0.3">
      <c r="B104" s="2" t="s">
        <v>31</v>
      </c>
      <c r="C104" s="2" t="s">
        <v>196</v>
      </c>
      <c r="D104" s="2">
        <v>17</v>
      </c>
      <c r="E104" s="2" t="s">
        <v>179</v>
      </c>
    </row>
    <row r="105" spans="2:5" x14ac:dyDescent="0.3">
      <c r="B105" s="2"/>
      <c r="C105" s="2"/>
      <c r="D105" s="2"/>
      <c r="E105" s="2"/>
    </row>
    <row r="106" spans="2:5" x14ac:dyDescent="0.3">
      <c r="B106" s="4" t="s">
        <v>200</v>
      </c>
      <c r="C106" s="4"/>
      <c r="D106" s="4"/>
      <c r="E106" s="4"/>
    </row>
    <row r="107" spans="2:5" x14ac:dyDescent="0.3">
      <c r="B107" s="2" t="s">
        <v>31</v>
      </c>
      <c r="C107" s="2" t="s">
        <v>196</v>
      </c>
      <c r="D107" s="2">
        <v>16.2</v>
      </c>
      <c r="E107" s="2" t="s">
        <v>179</v>
      </c>
    </row>
    <row r="108" spans="2:5" x14ac:dyDescent="0.3">
      <c r="B108" s="2" t="s">
        <v>201</v>
      </c>
      <c r="C108" s="2" t="s">
        <v>118</v>
      </c>
      <c r="D108" s="2">
        <v>330</v>
      </c>
      <c r="E108" s="2" t="s">
        <v>179</v>
      </c>
    </row>
    <row r="109" spans="2:5" x14ac:dyDescent="0.3">
      <c r="B109" s="2" t="s">
        <v>39</v>
      </c>
      <c r="C109" s="2" t="s">
        <v>28</v>
      </c>
      <c r="D109" s="2">
        <v>5</v>
      </c>
      <c r="E109" s="2" t="s">
        <v>75</v>
      </c>
    </row>
    <row r="110" spans="2:5" x14ac:dyDescent="0.3">
      <c r="B110" s="2"/>
      <c r="C110" s="2"/>
      <c r="D110" s="2"/>
      <c r="E110" s="2"/>
    </row>
    <row r="111" spans="2:5" x14ac:dyDescent="0.3">
      <c r="B111" s="4" t="s">
        <v>36</v>
      </c>
      <c r="C111" s="4"/>
      <c r="D111" s="7">
        <f>SUM(D87:D110)</f>
        <v>660.2</v>
      </c>
      <c r="E111" s="4"/>
    </row>
    <row r="115" spans="2:5" x14ac:dyDescent="0.3">
      <c r="B115" t="s">
        <v>3</v>
      </c>
      <c r="C115" s="1" t="s">
        <v>202</v>
      </c>
    </row>
    <row r="116" spans="2:5" x14ac:dyDescent="0.3">
      <c r="B116" t="s">
        <v>5</v>
      </c>
      <c r="C116" t="s">
        <v>203</v>
      </c>
    </row>
    <row r="118" spans="2:5" x14ac:dyDescent="0.3">
      <c r="B118" s="2" t="s">
        <v>7</v>
      </c>
      <c r="C118" s="3" t="s">
        <v>8</v>
      </c>
      <c r="D118" s="3" t="s">
        <v>9</v>
      </c>
      <c r="E118" s="3" t="s">
        <v>10</v>
      </c>
    </row>
    <row r="119" spans="2:5" x14ac:dyDescent="0.3">
      <c r="B119" s="2"/>
      <c r="C119" s="3"/>
      <c r="D119" s="3"/>
      <c r="E119" s="3"/>
    </row>
    <row r="120" spans="2:5" x14ac:dyDescent="0.3">
      <c r="B120" s="4" t="s">
        <v>11</v>
      </c>
      <c r="C120" s="4"/>
      <c r="D120" s="4"/>
      <c r="E120" s="4"/>
    </row>
    <row r="121" spans="2:5" x14ac:dyDescent="0.3">
      <c r="B121" s="2" t="s">
        <v>154</v>
      </c>
      <c r="C121" s="2" t="s">
        <v>28</v>
      </c>
      <c r="D121" s="2">
        <v>71.44</v>
      </c>
      <c r="E121" s="2" t="s">
        <v>75</v>
      </c>
    </row>
    <row r="122" spans="2:5" x14ac:dyDescent="0.3">
      <c r="B122" s="2" t="s">
        <v>204</v>
      </c>
      <c r="C122" s="2" t="s">
        <v>28</v>
      </c>
      <c r="D122" s="2">
        <v>42.7</v>
      </c>
      <c r="E122" s="2" t="s">
        <v>75</v>
      </c>
    </row>
    <row r="123" spans="2:5" x14ac:dyDescent="0.3">
      <c r="B123" s="2" t="s">
        <v>39</v>
      </c>
      <c r="C123" s="2" t="s">
        <v>28</v>
      </c>
      <c r="D123" s="2">
        <v>3.98</v>
      </c>
      <c r="E123" s="2" t="s">
        <v>75</v>
      </c>
    </row>
    <row r="124" spans="2:5" x14ac:dyDescent="0.3">
      <c r="B124" s="2" t="s">
        <v>205</v>
      </c>
      <c r="C124" s="2" t="s">
        <v>28</v>
      </c>
      <c r="D124" s="2">
        <v>9.7799999999999994</v>
      </c>
      <c r="E124" s="2" t="s">
        <v>75</v>
      </c>
    </row>
    <row r="125" spans="2:5" x14ac:dyDescent="0.3">
      <c r="B125" s="2"/>
      <c r="C125" s="2"/>
      <c r="D125" s="2"/>
      <c r="E125" s="2"/>
    </row>
    <row r="126" spans="2:5" x14ac:dyDescent="0.3">
      <c r="B126" s="4" t="s">
        <v>32</v>
      </c>
      <c r="C126" s="4"/>
      <c r="D126" s="4"/>
      <c r="E126" s="4"/>
    </row>
    <row r="127" spans="2:5" x14ac:dyDescent="0.3">
      <c r="B127" s="2" t="s">
        <v>55</v>
      </c>
      <c r="C127" s="2" t="s">
        <v>16</v>
      </c>
      <c r="D127" s="2">
        <v>9.4</v>
      </c>
      <c r="E127" s="2" t="s">
        <v>75</v>
      </c>
    </row>
    <row r="128" spans="2:5" x14ac:dyDescent="0.3">
      <c r="B128" s="2" t="s">
        <v>206</v>
      </c>
      <c r="C128" s="2" t="s">
        <v>28</v>
      </c>
      <c r="D128" s="2">
        <v>21.16</v>
      </c>
      <c r="E128" s="2" t="s">
        <v>75</v>
      </c>
    </row>
    <row r="129" spans="2:5" x14ac:dyDescent="0.3">
      <c r="B129" s="2" t="s">
        <v>63</v>
      </c>
      <c r="C129" s="2" t="s">
        <v>28</v>
      </c>
      <c r="D129" s="2">
        <v>13.34</v>
      </c>
      <c r="E129" s="2" t="s">
        <v>75</v>
      </c>
    </row>
    <row r="130" spans="2:5" x14ac:dyDescent="0.3">
      <c r="B130" s="2" t="s">
        <v>207</v>
      </c>
      <c r="C130" s="2" t="s">
        <v>28</v>
      </c>
      <c r="D130" s="2">
        <v>16.239999999999998</v>
      </c>
      <c r="E130" s="2" t="s">
        <v>75</v>
      </c>
    </row>
    <row r="131" spans="2:5" x14ac:dyDescent="0.3">
      <c r="B131" s="2" t="s">
        <v>26</v>
      </c>
      <c r="C131" s="2" t="s">
        <v>28</v>
      </c>
      <c r="D131" s="2">
        <v>23.92</v>
      </c>
      <c r="E131" s="2" t="s">
        <v>75</v>
      </c>
    </row>
    <row r="132" spans="2:5" x14ac:dyDescent="0.3">
      <c r="B132" s="2" t="s">
        <v>31</v>
      </c>
      <c r="C132" s="2" t="s">
        <v>28</v>
      </c>
      <c r="D132" s="2">
        <v>18</v>
      </c>
      <c r="E132" s="2" t="s">
        <v>75</v>
      </c>
    </row>
    <row r="133" spans="2:5" x14ac:dyDescent="0.3">
      <c r="B133" s="2" t="s">
        <v>109</v>
      </c>
      <c r="C133" s="2" t="s">
        <v>28</v>
      </c>
      <c r="D133" s="2">
        <v>6.67</v>
      </c>
      <c r="E133" s="2" t="s">
        <v>53</v>
      </c>
    </row>
    <row r="134" spans="2:5" x14ac:dyDescent="0.3">
      <c r="B134" s="2" t="s">
        <v>208</v>
      </c>
      <c r="C134" s="2" t="s">
        <v>28</v>
      </c>
      <c r="D134" s="2">
        <v>8.7799999999999994</v>
      </c>
      <c r="E134" s="2" t="s">
        <v>53</v>
      </c>
    </row>
    <row r="135" spans="2:5" x14ac:dyDescent="0.3">
      <c r="B135" s="2" t="s">
        <v>30</v>
      </c>
      <c r="C135" s="2" t="s">
        <v>28</v>
      </c>
      <c r="D135" s="2">
        <v>14.48</v>
      </c>
      <c r="E135" s="2" t="s">
        <v>75</v>
      </c>
    </row>
    <row r="136" spans="2:5" x14ac:dyDescent="0.3">
      <c r="B136" s="2"/>
      <c r="C136" s="2"/>
      <c r="D136" s="2"/>
      <c r="E136" s="2"/>
    </row>
    <row r="137" spans="2:5" x14ac:dyDescent="0.3">
      <c r="B137" s="4" t="s">
        <v>36</v>
      </c>
      <c r="C137" s="4"/>
      <c r="D137" s="4">
        <f>SUM(D121:D135)</f>
        <v>259.89000000000004</v>
      </c>
      <c r="E137" s="4"/>
    </row>
    <row r="141" spans="2:5" x14ac:dyDescent="0.3">
      <c r="B141" t="s">
        <v>3</v>
      </c>
      <c r="C141" s="1" t="s">
        <v>209</v>
      </c>
    </row>
    <row r="142" spans="2:5" x14ac:dyDescent="0.3">
      <c r="B142" t="s">
        <v>5</v>
      </c>
      <c r="C142" t="s">
        <v>210</v>
      </c>
    </row>
    <row r="144" spans="2:5" x14ac:dyDescent="0.3">
      <c r="B144" s="2" t="s">
        <v>7</v>
      </c>
      <c r="C144" s="3" t="s">
        <v>8</v>
      </c>
      <c r="D144" s="3" t="s">
        <v>9</v>
      </c>
      <c r="E144" s="3" t="s">
        <v>10</v>
      </c>
    </row>
    <row r="145" spans="2:5" x14ac:dyDescent="0.3">
      <c r="B145" s="4"/>
      <c r="C145" s="4"/>
      <c r="D145" s="4"/>
      <c r="E145" s="4"/>
    </row>
    <row r="146" spans="2:5" x14ac:dyDescent="0.3">
      <c r="B146" s="2" t="s">
        <v>137</v>
      </c>
      <c r="C146" s="2" t="s">
        <v>28</v>
      </c>
      <c r="D146" s="2">
        <v>57</v>
      </c>
      <c r="E146" s="2" t="s">
        <v>75</v>
      </c>
    </row>
    <row r="147" spans="2:5" x14ac:dyDescent="0.3">
      <c r="B147" s="2" t="s">
        <v>211</v>
      </c>
      <c r="C147" s="2" t="s">
        <v>28</v>
      </c>
      <c r="D147" s="2">
        <v>22.4</v>
      </c>
      <c r="E147" s="2" t="s">
        <v>75</v>
      </c>
    </row>
    <row r="148" spans="2:5" x14ac:dyDescent="0.3">
      <c r="B148" s="2" t="s">
        <v>26</v>
      </c>
      <c r="C148" s="2" t="s">
        <v>28</v>
      </c>
      <c r="D148" s="2">
        <v>14</v>
      </c>
      <c r="E148" s="2" t="s">
        <v>75</v>
      </c>
    </row>
    <row r="149" spans="2:5" x14ac:dyDescent="0.3">
      <c r="B149" s="2" t="s">
        <v>122</v>
      </c>
      <c r="C149" s="2" t="s">
        <v>28</v>
      </c>
      <c r="D149" s="2">
        <v>14.1</v>
      </c>
      <c r="E149" s="2" t="s">
        <v>75</v>
      </c>
    </row>
    <row r="150" spans="2:5" x14ac:dyDescent="0.3">
      <c r="B150" s="2" t="s">
        <v>122</v>
      </c>
      <c r="C150" s="2" t="s">
        <v>28</v>
      </c>
      <c r="D150" s="2">
        <v>23</v>
      </c>
      <c r="E150" s="2" t="s">
        <v>75</v>
      </c>
    </row>
    <row r="151" spans="2:5" x14ac:dyDescent="0.3">
      <c r="B151" s="2" t="s">
        <v>212</v>
      </c>
      <c r="C151" s="2" t="s">
        <v>28</v>
      </c>
      <c r="D151" s="2">
        <v>5.8</v>
      </c>
      <c r="E151" s="2" t="s">
        <v>75</v>
      </c>
    </row>
    <row r="152" spans="2:5" x14ac:dyDescent="0.3">
      <c r="B152" s="2" t="s">
        <v>63</v>
      </c>
      <c r="C152" s="2" t="s">
        <v>28</v>
      </c>
      <c r="D152" s="2">
        <v>7.5</v>
      </c>
      <c r="E152" s="2" t="s">
        <v>75</v>
      </c>
    </row>
    <row r="153" spans="2:5" x14ac:dyDescent="0.3">
      <c r="B153" s="2" t="s">
        <v>213</v>
      </c>
      <c r="C153" s="2" t="s">
        <v>28</v>
      </c>
      <c r="D153" s="2">
        <v>3</v>
      </c>
      <c r="E153" s="2" t="s">
        <v>75</v>
      </c>
    </row>
    <row r="154" spans="2:5" x14ac:dyDescent="0.3">
      <c r="B154" s="2" t="s">
        <v>214</v>
      </c>
      <c r="C154" s="2" t="s">
        <v>28</v>
      </c>
      <c r="D154" s="2">
        <v>3.75</v>
      </c>
      <c r="E154" s="2" t="s">
        <v>75</v>
      </c>
    </row>
    <row r="155" spans="2:5" x14ac:dyDescent="0.3">
      <c r="B155" s="2" t="s">
        <v>149</v>
      </c>
      <c r="C155" s="2" t="s">
        <v>28</v>
      </c>
      <c r="D155" s="2">
        <v>4.2</v>
      </c>
      <c r="E155" s="2" t="s">
        <v>75</v>
      </c>
    </row>
    <row r="156" spans="2:5" x14ac:dyDescent="0.3">
      <c r="B156" s="2" t="s">
        <v>131</v>
      </c>
      <c r="C156" s="2" t="s">
        <v>28</v>
      </c>
      <c r="D156" s="2">
        <v>4.4000000000000004</v>
      </c>
      <c r="E156" s="2" t="s">
        <v>75</v>
      </c>
    </row>
    <row r="157" spans="2:5" x14ac:dyDescent="0.3">
      <c r="B157" s="2"/>
      <c r="C157" s="2"/>
      <c r="D157" s="2"/>
      <c r="E157" s="2"/>
    </row>
    <row r="158" spans="2:5" x14ac:dyDescent="0.3">
      <c r="B158" s="4" t="s">
        <v>36</v>
      </c>
      <c r="C158" s="4"/>
      <c r="D158" s="4">
        <f>SUM(D146:D156)</f>
        <v>159.15</v>
      </c>
      <c r="E158" s="4"/>
    </row>
    <row r="162" spans="2:5" x14ac:dyDescent="0.3">
      <c r="B162" t="s">
        <v>3</v>
      </c>
      <c r="C162" s="1" t="s">
        <v>215</v>
      </c>
    </row>
    <row r="163" spans="2:5" x14ac:dyDescent="0.3">
      <c r="B163" t="s">
        <v>5</v>
      </c>
      <c r="C163" t="s">
        <v>167</v>
      </c>
    </row>
    <row r="165" spans="2:5" x14ac:dyDescent="0.3">
      <c r="B165" s="2" t="s">
        <v>7</v>
      </c>
      <c r="C165" s="3" t="s">
        <v>8</v>
      </c>
      <c r="D165" s="3" t="s">
        <v>9</v>
      </c>
      <c r="E165" s="3" t="s">
        <v>10</v>
      </c>
    </row>
    <row r="166" spans="2:5" x14ac:dyDescent="0.3">
      <c r="B166" s="4"/>
      <c r="C166" s="4"/>
      <c r="D166" s="4"/>
      <c r="E166" s="4"/>
    </row>
    <row r="167" spans="2:5" x14ac:dyDescent="0.3">
      <c r="B167" s="2" t="s">
        <v>122</v>
      </c>
      <c r="C167" s="2" t="s">
        <v>28</v>
      </c>
      <c r="D167" s="2">
        <v>14.4</v>
      </c>
      <c r="E167" s="2" t="s">
        <v>75</v>
      </c>
    </row>
    <row r="168" spans="2:5" x14ac:dyDescent="0.3">
      <c r="B168" s="2" t="s">
        <v>63</v>
      </c>
      <c r="C168" s="2" t="s">
        <v>28</v>
      </c>
      <c r="D168" s="2">
        <v>16.059999999999999</v>
      </c>
      <c r="E168" s="2" t="s">
        <v>75</v>
      </c>
    </row>
    <row r="169" spans="2:5" x14ac:dyDescent="0.3">
      <c r="B169" s="2" t="s">
        <v>213</v>
      </c>
      <c r="C169" s="2" t="s">
        <v>28</v>
      </c>
      <c r="D169" s="2">
        <v>1.35</v>
      </c>
      <c r="E169" s="2" t="s">
        <v>75</v>
      </c>
    </row>
    <row r="170" spans="2:5" x14ac:dyDescent="0.3">
      <c r="B170" s="2" t="s">
        <v>216</v>
      </c>
      <c r="C170" s="2" t="s">
        <v>28</v>
      </c>
      <c r="D170" s="2">
        <v>3.2</v>
      </c>
      <c r="E170" s="2" t="s">
        <v>75</v>
      </c>
    </row>
    <row r="171" spans="2:5" x14ac:dyDescent="0.3">
      <c r="B171" s="2" t="s">
        <v>46</v>
      </c>
      <c r="C171" s="2" t="s">
        <v>28</v>
      </c>
      <c r="D171" s="2">
        <v>2.16</v>
      </c>
      <c r="E171" s="2" t="s">
        <v>75</v>
      </c>
    </row>
    <row r="172" spans="2:5" x14ac:dyDescent="0.3">
      <c r="B172" s="2" t="s">
        <v>217</v>
      </c>
      <c r="C172" s="2" t="s">
        <v>197</v>
      </c>
      <c r="D172" s="2">
        <v>21.5</v>
      </c>
      <c r="E172" s="2" t="s">
        <v>75</v>
      </c>
    </row>
    <row r="173" spans="2:5" x14ac:dyDescent="0.3">
      <c r="B173" s="2"/>
      <c r="C173" s="2"/>
      <c r="D173" s="2"/>
      <c r="E173" s="2"/>
    </row>
    <row r="174" spans="2:5" x14ac:dyDescent="0.3">
      <c r="B174" s="4" t="s">
        <v>36</v>
      </c>
      <c r="C174" s="4"/>
      <c r="D174" s="4">
        <f>SUM(D167:D172)</f>
        <v>58.67</v>
      </c>
      <c r="E174" s="4"/>
    </row>
    <row r="178" spans="2:5" x14ac:dyDescent="0.3">
      <c r="B178" t="s">
        <v>3</v>
      </c>
      <c r="C178" s="1" t="s">
        <v>218</v>
      </c>
    </row>
    <row r="179" spans="2:5" x14ac:dyDescent="0.3">
      <c r="B179" t="s">
        <v>5</v>
      </c>
      <c r="C179" t="s">
        <v>219</v>
      </c>
    </row>
    <row r="181" spans="2:5" x14ac:dyDescent="0.3">
      <c r="B181" s="2" t="s">
        <v>7</v>
      </c>
      <c r="C181" s="3" t="s">
        <v>8</v>
      </c>
      <c r="D181" s="3" t="s">
        <v>9</v>
      </c>
      <c r="E181" s="3" t="s">
        <v>10</v>
      </c>
    </row>
    <row r="182" spans="2:5" x14ac:dyDescent="0.3">
      <c r="B182" s="4"/>
      <c r="C182" s="4"/>
      <c r="D182" s="4"/>
      <c r="E182" s="4"/>
    </row>
    <row r="183" spans="2:5" x14ac:dyDescent="0.3">
      <c r="B183" s="2" t="s">
        <v>122</v>
      </c>
      <c r="C183" s="2" t="s">
        <v>28</v>
      </c>
      <c r="D183" s="2">
        <v>21.5</v>
      </c>
      <c r="E183" s="2" t="s">
        <v>75</v>
      </c>
    </row>
    <row r="184" spans="2:5" x14ac:dyDescent="0.3">
      <c r="B184" s="2" t="s">
        <v>63</v>
      </c>
      <c r="C184" s="2" t="s">
        <v>28</v>
      </c>
      <c r="D184" s="2">
        <v>6.4</v>
      </c>
      <c r="E184" s="2" t="s">
        <v>75</v>
      </c>
    </row>
    <row r="185" spans="2:5" x14ac:dyDescent="0.3">
      <c r="B185" s="2" t="s">
        <v>26</v>
      </c>
      <c r="C185" s="2" t="s">
        <v>28</v>
      </c>
      <c r="D185" s="2">
        <v>13</v>
      </c>
      <c r="E185" s="2" t="s">
        <v>75</v>
      </c>
    </row>
    <row r="186" spans="2:5" x14ac:dyDescent="0.3">
      <c r="B186" s="2" t="s">
        <v>206</v>
      </c>
      <c r="C186" s="2" t="s">
        <v>28</v>
      </c>
      <c r="D186" s="2">
        <v>7.4</v>
      </c>
      <c r="E186" s="2" t="s">
        <v>75</v>
      </c>
    </row>
    <row r="187" spans="2:5" x14ac:dyDescent="0.3">
      <c r="B187" s="2" t="s">
        <v>220</v>
      </c>
      <c r="C187" s="2" t="s">
        <v>28</v>
      </c>
      <c r="D187" s="2">
        <v>10</v>
      </c>
      <c r="E187" s="2" t="s">
        <v>75</v>
      </c>
    </row>
    <row r="188" spans="2:5" x14ac:dyDescent="0.3">
      <c r="B188" s="2" t="s">
        <v>217</v>
      </c>
      <c r="C188" s="2" t="s">
        <v>197</v>
      </c>
      <c r="D188" s="2">
        <v>21.5</v>
      </c>
      <c r="E188" s="2" t="s">
        <v>75</v>
      </c>
    </row>
    <row r="189" spans="2:5" x14ac:dyDescent="0.3">
      <c r="B189" s="2" t="s">
        <v>30</v>
      </c>
      <c r="C189" s="2" t="s">
        <v>28</v>
      </c>
      <c r="D189" s="2">
        <v>6</v>
      </c>
      <c r="E189" s="2" t="s">
        <v>75</v>
      </c>
    </row>
    <row r="190" spans="2:5" x14ac:dyDescent="0.3">
      <c r="B190" s="2" t="s">
        <v>154</v>
      </c>
      <c r="C190" s="2" t="s">
        <v>194</v>
      </c>
      <c r="D190" s="2">
        <v>70</v>
      </c>
      <c r="E190" s="2" t="s">
        <v>75</v>
      </c>
    </row>
    <row r="191" spans="2:5" x14ac:dyDescent="0.3">
      <c r="B191" s="2" t="s">
        <v>221</v>
      </c>
      <c r="C191" s="2" t="s">
        <v>28</v>
      </c>
      <c r="D191" s="2">
        <v>21.5</v>
      </c>
      <c r="E191" s="2" t="s">
        <v>75</v>
      </c>
    </row>
    <row r="192" spans="2:5" x14ac:dyDescent="0.3">
      <c r="B192" s="2"/>
      <c r="C192" s="2"/>
      <c r="D192" s="2"/>
      <c r="E192" s="2"/>
    </row>
    <row r="193" spans="1:6" x14ac:dyDescent="0.3">
      <c r="B193" s="4" t="s">
        <v>36</v>
      </c>
      <c r="C193" s="4"/>
      <c r="D193" s="4">
        <f>SUM(D183:D191)</f>
        <v>177.3</v>
      </c>
      <c r="E193" s="4"/>
    </row>
    <row r="197" spans="1:6" x14ac:dyDescent="0.3">
      <c r="A197" t="s">
        <v>222</v>
      </c>
    </row>
    <row r="199" spans="1:6" ht="28.8" x14ac:dyDescent="0.3">
      <c r="B199" s="16" t="s">
        <v>77</v>
      </c>
      <c r="C199" s="67" t="s">
        <v>78</v>
      </c>
      <c r="D199" s="67"/>
      <c r="E199" s="17" t="s">
        <v>79</v>
      </c>
      <c r="F199" s="17" t="s">
        <v>10</v>
      </c>
    </row>
    <row r="200" spans="1:6" x14ac:dyDescent="0.3">
      <c r="B200" s="40" t="s">
        <v>223</v>
      </c>
      <c r="C200" s="75" t="s">
        <v>167</v>
      </c>
      <c r="D200" s="75"/>
      <c r="E200" s="35">
        <v>265</v>
      </c>
      <c r="F200" s="48" t="s">
        <v>158</v>
      </c>
    </row>
    <row r="201" spans="1:6" x14ac:dyDescent="0.3">
      <c r="B201" s="16" t="s">
        <v>189</v>
      </c>
      <c r="C201" s="75" t="s">
        <v>167</v>
      </c>
      <c r="D201" s="75"/>
      <c r="E201" s="35">
        <v>43</v>
      </c>
      <c r="F201" s="48" t="s">
        <v>158</v>
      </c>
    </row>
    <row r="202" spans="1:6" x14ac:dyDescent="0.3">
      <c r="B202" s="49" t="s">
        <v>215</v>
      </c>
      <c r="C202" s="75" t="s">
        <v>167</v>
      </c>
      <c r="D202" s="75"/>
      <c r="E202" s="36">
        <v>13</v>
      </c>
      <c r="F202" s="48" t="s">
        <v>158</v>
      </c>
    </row>
    <row r="203" spans="1:6" x14ac:dyDescent="0.3">
      <c r="B203" s="49" t="s">
        <v>202</v>
      </c>
      <c r="C203" s="75" t="s">
        <v>224</v>
      </c>
      <c r="D203" s="75"/>
      <c r="E203" s="36">
        <v>34</v>
      </c>
      <c r="F203" s="48" t="s">
        <v>158</v>
      </c>
    </row>
    <row r="204" spans="1:6" x14ac:dyDescent="0.3">
      <c r="B204" s="49" t="s">
        <v>218</v>
      </c>
      <c r="C204" s="75" t="s">
        <v>225</v>
      </c>
      <c r="D204" s="75"/>
      <c r="E204" s="36">
        <v>15</v>
      </c>
      <c r="F204" s="48" t="s">
        <v>158</v>
      </c>
    </row>
    <row r="205" spans="1:6" x14ac:dyDescent="0.3">
      <c r="B205" s="49" t="s">
        <v>209</v>
      </c>
      <c r="C205" s="75" t="s">
        <v>210</v>
      </c>
      <c r="D205" s="75"/>
      <c r="E205" s="36">
        <v>23</v>
      </c>
      <c r="F205" s="48" t="s">
        <v>158</v>
      </c>
    </row>
    <row r="206" spans="1:6" x14ac:dyDescent="0.3">
      <c r="B206" s="16"/>
      <c r="C206" s="68"/>
      <c r="D206" s="68"/>
      <c r="E206" s="16"/>
      <c r="F206" s="16"/>
    </row>
    <row r="207" spans="1:6" x14ac:dyDescent="0.3">
      <c r="B207" s="19" t="s">
        <v>83</v>
      </c>
      <c r="C207" s="69"/>
      <c r="D207" s="70"/>
      <c r="E207" s="20">
        <f>SUM(E200:E206)</f>
        <v>393</v>
      </c>
      <c r="F207" s="19"/>
    </row>
    <row r="209" spans="1:6" x14ac:dyDescent="0.3">
      <c r="A209" t="s">
        <v>226</v>
      </c>
    </row>
    <row r="211" spans="1:6" ht="28.8" x14ac:dyDescent="0.3">
      <c r="B211" s="16" t="s">
        <v>77</v>
      </c>
      <c r="C211" s="67" t="s">
        <v>78</v>
      </c>
      <c r="D211" s="67"/>
      <c r="E211" s="17" t="s">
        <v>85</v>
      </c>
      <c r="F211" s="17" t="s">
        <v>10</v>
      </c>
    </row>
    <row r="212" spans="1:6" x14ac:dyDescent="0.3">
      <c r="B212" s="40" t="s">
        <v>223</v>
      </c>
      <c r="C212" s="75" t="s">
        <v>167</v>
      </c>
      <c r="D212" s="75"/>
      <c r="E212" s="18">
        <f>D78</f>
        <v>1309.8500000000001</v>
      </c>
      <c r="F212" s="48" t="s">
        <v>161</v>
      </c>
    </row>
    <row r="213" spans="1:6" x14ac:dyDescent="0.3">
      <c r="B213" s="16" t="s">
        <v>189</v>
      </c>
      <c r="C213" s="75" t="s">
        <v>167</v>
      </c>
      <c r="D213" s="75"/>
      <c r="E213" s="18">
        <f>D111</f>
        <v>660.2</v>
      </c>
      <c r="F213" s="48" t="s">
        <v>161</v>
      </c>
    </row>
    <row r="214" spans="1:6" x14ac:dyDescent="0.3">
      <c r="B214" s="49" t="s">
        <v>215</v>
      </c>
      <c r="C214" s="75" t="s">
        <v>167</v>
      </c>
      <c r="D214" s="75"/>
      <c r="E214" s="18">
        <f>D174</f>
        <v>58.67</v>
      </c>
      <c r="F214" s="48" t="s">
        <v>161</v>
      </c>
    </row>
    <row r="215" spans="1:6" x14ac:dyDescent="0.3">
      <c r="B215" s="49" t="s">
        <v>202</v>
      </c>
      <c r="C215" s="75" t="s">
        <v>224</v>
      </c>
      <c r="D215" s="75"/>
      <c r="E215" s="18">
        <f>D137</f>
        <v>259.89000000000004</v>
      </c>
      <c r="F215" s="48" t="s">
        <v>161</v>
      </c>
    </row>
    <row r="216" spans="1:6" x14ac:dyDescent="0.3">
      <c r="B216" s="49" t="s">
        <v>218</v>
      </c>
      <c r="C216" s="75" t="s">
        <v>225</v>
      </c>
      <c r="D216" s="75"/>
      <c r="E216" s="18">
        <f>D193</f>
        <v>177.3</v>
      </c>
      <c r="F216" s="48" t="s">
        <v>161</v>
      </c>
    </row>
    <row r="217" spans="1:6" x14ac:dyDescent="0.3">
      <c r="B217" s="49" t="s">
        <v>209</v>
      </c>
      <c r="C217" s="75" t="s">
        <v>210</v>
      </c>
      <c r="D217" s="75"/>
      <c r="E217" s="18">
        <f>D158</f>
        <v>159.15</v>
      </c>
      <c r="F217" s="48" t="s">
        <v>161</v>
      </c>
    </row>
    <row r="218" spans="1:6" x14ac:dyDescent="0.3">
      <c r="B218" s="16"/>
      <c r="C218" s="68"/>
      <c r="D218" s="68"/>
      <c r="E218" s="16"/>
      <c r="F218" s="16"/>
    </row>
    <row r="219" spans="1:6" x14ac:dyDescent="0.3">
      <c r="B219" s="19" t="s">
        <v>83</v>
      </c>
      <c r="C219" s="66"/>
      <c r="D219" s="66"/>
      <c r="E219" s="20">
        <f>SUM(E212:E218)</f>
        <v>2625.0600000000004</v>
      </c>
      <c r="F219" s="19"/>
    </row>
    <row r="222" spans="1:6" x14ac:dyDescent="0.3">
      <c r="A222" t="s">
        <v>227</v>
      </c>
    </row>
    <row r="224" spans="1:6" x14ac:dyDescent="0.3">
      <c r="B224" s="1" t="s">
        <v>88</v>
      </c>
    </row>
    <row r="225" spans="2:6" ht="100.8" x14ac:dyDescent="0.3">
      <c r="B225" s="5" t="s">
        <v>89</v>
      </c>
      <c r="C225" s="10" t="s">
        <v>90</v>
      </c>
      <c r="D225" s="3" t="s">
        <v>91</v>
      </c>
      <c r="E225" s="27" t="s">
        <v>92</v>
      </c>
      <c r="F225" s="27" t="s">
        <v>93</v>
      </c>
    </row>
    <row r="226" spans="2:6" x14ac:dyDescent="0.3">
      <c r="B226" s="32" t="s">
        <v>223</v>
      </c>
      <c r="C226" s="25">
        <f>E212</f>
        <v>1309.8500000000001</v>
      </c>
      <c r="D226" s="78">
        <v>0</v>
      </c>
      <c r="E226" s="55">
        <f>D226*C226</f>
        <v>0</v>
      </c>
      <c r="F226" s="55">
        <f>E226*24</f>
        <v>0</v>
      </c>
    </row>
    <row r="227" spans="2:6" x14ac:dyDescent="0.3">
      <c r="B227" s="19" t="s">
        <v>189</v>
      </c>
      <c r="C227" s="25">
        <f t="shared" ref="C227:C231" si="0">E213</f>
        <v>660.2</v>
      </c>
      <c r="D227" s="78">
        <v>0</v>
      </c>
      <c r="E227" s="55">
        <f t="shared" ref="E227:E231" si="1">D227*C227</f>
        <v>0</v>
      </c>
      <c r="F227" s="55">
        <f t="shared" ref="F227:F231" si="2">E227*24</f>
        <v>0</v>
      </c>
    </row>
    <row r="228" spans="2:6" x14ac:dyDescent="0.3">
      <c r="B228" s="32" t="s">
        <v>215</v>
      </c>
      <c r="C228" s="25">
        <f t="shared" si="0"/>
        <v>58.67</v>
      </c>
      <c r="D228" s="78">
        <v>0</v>
      </c>
      <c r="E228" s="55">
        <f t="shared" si="1"/>
        <v>0</v>
      </c>
      <c r="F228" s="55">
        <f t="shared" si="2"/>
        <v>0</v>
      </c>
    </row>
    <row r="229" spans="2:6" x14ac:dyDescent="0.3">
      <c r="B229" s="32" t="s">
        <v>202</v>
      </c>
      <c r="C229" s="25">
        <f t="shared" si="0"/>
        <v>259.89000000000004</v>
      </c>
      <c r="D229" s="78">
        <v>0</v>
      </c>
      <c r="E229" s="55">
        <f t="shared" si="1"/>
        <v>0</v>
      </c>
      <c r="F229" s="55">
        <f t="shared" si="2"/>
        <v>0</v>
      </c>
    </row>
    <row r="230" spans="2:6" x14ac:dyDescent="0.3">
      <c r="B230" s="32" t="s">
        <v>218</v>
      </c>
      <c r="C230" s="25">
        <f t="shared" si="0"/>
        <v>177.3</v>
      </c>
      <c r="D230" s="78">
        <v>0</v>
      </c>
      <c r="E230" s="55">
        <f t="shared" si="1"/>
        <v>0</v>
      </c>
      <c r="F230" s="55">
        <f t="shared" si="2"/>
        <v>0</v>
      </c>
    </row>
    <row r="231" spans="2:6" x14ac:dyDescent="0.3">
      <c r="B231" s="32" t="s">
        <v>209</v>
      </c>
      <c r="C231" s="25">
        <f t="shared" si="0"/>
        <v>159.15</v>
      </c>
      <c r="D231" s="78">
        <v>0</v>
      </c>
      <c r="E231" s="55">
        <f t="shared" si="1"/>
        <v>0</v>
      </c>
      <c r="F231" s="55">
        <f t="shared" si="2"/>
        <v>0</v>
      </c>
    </row>
    <row r="232" spans="2:6" x14ac:dyDescent="0.3">
      <c r="B232" s="28" t="s">
        <v>36</v>
      </c>
      <c r="C232" s="29"/>
      <c r="D232" s="56"/>
      <c r="E232" s="57"/>
      <c r="F232" s="57">
        <f>SUM(F226:F231)</f>
        <v>0</v>
      </c>
    </row>
    <row r="233" spans="2:6" x14ac:dyDescent="0.3">
      <c r="B233" s="22"/>
    </row>
    <row r="234" spans="2:6" x14ac:dyDescent="0.3">
      <c r="B234" s="1" t="s">
        <v>94</v>
      </c>
    </row>
    <row r="235" spans="2:6" ht="72" x14ac:dyDescent="0.3">
      <c r="B235" s="2" t="s">
        <v>77</v>
      </c>
      <c r="C235" s="3" t="s">
        <v>95</v>
      </c>
      <c r="D235" s="50" t="s">
        <v>96</v>
      </c>
      <c r="E235" s="3" t="s">
        <v>97</v>
      </c>
      <c r="F235" s="3" t="s">
        <v>98</v>
      </c>
    </row>
    <row r="236" spans="2:6" x14ac:dyDescent="0.3">
      <c r="B236" s="32" t="s">
        <v>223</v>
      </c>
      <c r="C236" s="31">
        <f>E200</f>
        <v>265</v>
      </c>
      <c r="D236" s="78">
        <v>0</v>
      </c>
      <c r="E236" s="55">
        <f>C236*D236</f>
        <v>0</v>
      </c>
      <c r="F236" s="55">
        <f t="shared" ref="F236:F238" si="3">E236*2*2</f>
        <v>0</v>
      </c>
    </row>
    <row r="237" spans="2:6" x14ac:dyDescent="0.3">
      <c r="B237" s="19" t="s">
        <v>189</v>
      </c>
      <c r="C237" s="31">
        <f t="shared" ref="C237:C241" si="4">E201</f>
        <v>43</v>
      </c>
      <c r="D237" s="78">
        <v>0</v>
      </c>
      <c r="E237" s="55">
        <f t="shared" ref="E237:E241" si="5">C237*D237</f>
        <v>0</v>
      </c>
      <c r="F237" s="55">
        <f t="shared" si="3"/>
        <v>0</v>
      </c>
    </row>
    <row r="238" spans="2:6" x14ac:dyDescent="0.3">
      <c r="B238" s="32" t="s">
        <v>215</v>
      </c>
      <c r="C238" s="31">
        <f t="shared" si="4"/>
        <v>13</v>
      </c>
      <c r="D238" s="78">
        <v>0</v>
      </c>
      <c r="E238" s="55">
        <f t="shared" si="5"/>
        <v>0</v>
      </c>
      <c r="F238" s="55">
        <f t="shared" si="3"/>
        <v>0</v>
      </c>
    </row>
    <row r="239" spans="2:6" x14ac:dyDescent="0.3">
      <c r="B239" s="32" t="s">
        <v>202</v>
      </c>
      <c r="C239" s="31">
        <f t="shared" si="4"/>
        <v>34</v>
      </c>
      <c r="D239" s="78">
        <v>0</v>
      </c>
      <c r="E239" s="55">
        <f t="shared" si="5"/>
        <v>0</v>
      </c>
      <c r="F239" s="55">
        <f>E239*2*2</f>
        <v>0</v>
      </c>
    </row>
    <row r="240" spans="2:6" x14ac:dyDescent="0.3">
      <c r="B240" s="32" t="s">
        <v>218</v>
      </c>
      <c r="C240" s="31">
        <f t="shared" si="4"/>
        <v>15</v>
      </c>
      <c r="D240" s="78">
        <v>0</v>
      </c>
      <c r="E240" s="55">
        <f t="shared" si="5"/>
        <v>0</v>
      </c>
      <c r="F240" s="55">
        <f t="shared" ref="F240:F241" si="6">E240*2*2</f>
        <v>0</v>
      </c>
    </row>
    <row r="241" spans="2:6" x14ac:dyDescent="0.3">
      <c r="B241" s="32" t="s">
        <v>209</v>
      </c>
      <c r="C241" s="31">
        <f t="shared" si="4"/>
        <v>23</v>
      </c>
      <c r="D241" s="78">
        <v>0</v>
      </c>
      <c r="E241" s="55">
        <f t="shared" si="5"/>
        <v>0</v>
      </c>
      <c r="F241" s="55">
        <f t="shared" si="6"/>
        <v>0</v>
      </c>
    </row>
    <row r="242" spans="2:6" x14ac:dyDescent="0.3">
      <c r="B242" s="28" t="s">
        <v>36</v>
      </c>
      <c r="C242" s="29"/>
      <c r="D242" s="57"/>
      <c r="E242" s="57"/>
      <c r="F242" s="57">
        <f>SUM(F236:F241)</f>
        <v>0</v>
      </c>
    </row>
    <row r="244" spans="2:6" x14ac:dyDescent="0.3">
      <c r="B244" s="1" t="s">
        <v>99</v>
      </c>
    </row>
    <row r="245" spans="2:6" ht="72" x14ac:dyDescent="0.3">
      <c r="B245" s="2" t="s">
        <v>77</v>
      </c>
      <c r="C245" s="3" t="s">
        <v>100</v>
      </c>
      <c r="D245" s="50" t="s">
        <v>96</v>
      </c>
      <c r="E245" s="3" t="s">
        <v>97</v>
      </c>
      <c r="F245" s="3" t="s">
        <v>101</v>
      </c>
    </row>
    <row r="246" spans="2:6" x14ac:dyDescent="0.3">
      <c r="B246" s="32" t="s">
        <v>223</v>
      </c>
      <c r="C246" s="31">
        <f>C226</f>
        <v>1309.8500000000001</v>
      </c>
      <c r="D246" s="78">
        <v>0</v>
      </c>
      <c r="E246" s="55">
        <f>C246*D246</f>
        <v>0</v>
      </c>
      <c r="F246" s="55">
        <f t="shared" ref="F246:F248" si="7">E246*1*2</f>
        <v>0</v>
      </c>
    </row>
    <row r="247" spans="2:6" x14ac:dyDescent="0.3">
      <c r="B247" s="19" t="s">
        <v>189</v>
      </c>
      <c r="C247" s="31">
        <f t="shared" ref="C247:C251" si="8">C227</f>
        <v>660.2</v>
      </c>
      <c r="D247" s="78">
        <v>0</v>
      </c>
      <c r="E247" s="55">
        <f t="shared" ref="E247:E251" si="9">C247*D247</f>
        <v>0</v>
      </c>
      <c r="F247" s="55">
        <f t="shared" si="7"/>
        <v>0</v>
      </c>
    </row>
    <row r="248" spans="2:6" x14ac:dyDescent="0.3">
      <c r="B248" s="32" t="s">
        <v>215</v>
      </c>
      <c r="C248" s="31">
        <f t="shared" si="8"/>
        <v>58.67</v>
      </c>
      <c r="D248" s="78">
        <v>0</v>
      </c>
      <c r="E248" s="55">
        <f>C248*D248</f>
        <v>0</v>
      </c>
      <c r="F248" s="55">
        <f t="shared" si="7"/>
        <v>0</v>
      </c>
    </row>
    <row r="249" spans="2:6" x14ac:dyDescent="0.3">
      <c r="B249" s="32" t="s">
        <v>202</v>
      </c>
      <c r="C249" s="31">
        <f t="shared" si="8"/>
        <v>259.89000000000004</v>
      </c>
      <c r="D249" s="78">
        <v>0</v>
      </c>
      <c r="E249" s="55">
        <f t="shared" si="9"/>
        <v>0</v>
      </c>
      <c r="F249" s="55">
        <f>E249*1*2</f>
        <v>0</v>
      </c>
    </row>
    <row r="250" spans="2:6" x14ac:dyDescent="0.3">
      <c r="B250" s="32" t="s">
        <v>218</v>
      </c>
      <c r="C250" s="31">
        <f t="shared" si="8"/>
        <v>177.3</v>
      </c>
      <c r="D250" s="78">
        <v>0</v>
      </c>
      <c r="E250" s="55">
        <f t="shared" si="9"/>
        <v>0</v>
      </c>
      <c r="F250" s="55">
        <f>E250*1*2</f>
        <v>0</v>
      </c>
    </row>
    <row r="251" spans="2:6" x14ac:dyDescent="0.3">
      <c r="B251" s="32" t="s">
        <v>209</v>
      </c>
      <c r="C251" s="31">
        <f t="shared" si="8"/>
        <v>159.15</v>
      </c>
      <c r="D251" s="78">
        <v>0</v>
      </c>
      <c r="E251" s="55">
        <f t="shared" si="9"/>
        <v>0</v>
      </c>
      <c r="F251" s="55">
        <f>E251*1*2</f>
        <v>0</v>
      </c>
    </row>
    <row r="252" spans="2:6" x14ac:dyDescent="0.3">
      <c r="B252" s="28" t="s">
        <v>36</v>
      </c>
      <c r="C252" s="29"/>
      <c r="D252" s="57"/>
      <c r="E252" s="57"/>
      <c r="F252" s="57">
        <f>SUM(F246:F251)</f>
        <v>0</v>
      </c>
    </row>
    <row r="255" spans="2:6" x14ac:dyDescent="0.3">
      <c r="B255" s="63" t="s">
        <v>228</v>
      </c>
      <c r="C255" s="64"/>
      <c r="D255" s="64"/>
      <c r="E255" s="65"/>
      <c r="F255" s="62">
        <f>F232+F242+F252</f>
        <v>0</v>
      </c>
    </row>
  </sheetData>
  <sheetProtection algorithmName="SHA-512" hashValue="LeGhEm6VuxbDjNyL0L54vXEMeQyzQAtIbcJemAOM0ORtWJ8HLqlQNQYAveIzDsvHWhIFP0D0bkSSfPFwjdrVLQ==" saltValue="TCCXaiJ7pTUckEhpQ2SKnw==" spinCount="100000" sheet="1" objects="1" scenarios="1" selectLockedCells="1"/>
  <mergeCells count="18">
    <mergeCell ref="C204:D204"/>
    <mergeCell ref="C199:D199"/>
    <mergeCell ref="C200:D200"/>
    <mergeCell ref="C201:D201"/>
    <mergeCell ref="C202:D202"/>
    <mergeCell ref="C203:D203"/>
    <mergeCell ref="C219:D219"/>
    <mergeCell ref="C205:D205"/>
    <mergeCell ref="C206:D206"/>
    <mergeCell ref="C207:D207"/>
    <mergeCell ref="C211:D211"/>
    <mergeCell ref="C212:D212"/>
    <mergeCell ref="C213:D213"/>
    <mergeCell ref="C214:D214"/>
    <mergeCell ref="C215:D215"/>
    <mergeCell ref="C216:D216"/>
    <mergeCell ref="C217:D217"/>
    <mergeCell ref="C218:D2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7"/>
  <sheetViews>
    <sheetView tabSelected="1" zoomScaleNormal="100" workbookViewId="0">
      <selection activeCell="D195" sqref="D195"/>
    </sheetView>
  </sheetViews>
  <sheetFormatPr defaultRowHeight="14.4" x14ac:dyDescent="0.3"/>
  <cols>
    <col min="1" max="1" width="4.109375" customWidth="1"/>
    <col min="2" max="2" width="28.44140625" customWidth="1"/>
    <col min="3" max="3" width="21.109375" customWidth="1"/>
    <col min="4" max="4" width="9.44140625" customWidth="1"/>
    <col min="5" max="5" width="11.88671875" customWidth="1"/>
    <col min="6" max="6" width="12" customWidth="1"/>
  </cols>
  <sheetData>
    <row r="2" spans="1:5" x14ac:dyDescent="0.3">
      <c r="B2" s="1" t="s">
        <v>0</v>
      </c>
    </row>
    <row r="4" spans="1:5" x14ac:dyDescent="0.3">
      <c r="A4" s="15" t="s">
        <v>229</v>
      </c>
    </row>
    <row r="5" spans="1:5" x14ac:dyDescent="0.3">
      <c r="A5" t="s">
        <v>230</v>
      </c>
    </row>
    <row r="7" spans="1:5" x14ac:dyDescent="0.3">
      <c r="B7" t="s">
        <v>3</v>
      </c>
      <c r="C7" s="1" t="s">
        <v>231</v>
      </c>
    </row>
    <row r="8" spans="1:5" x14ac:dyDescent="0.3">
      <c r="B8" t="s">
        <v>5</v>
      </c>
      <c r="C8" t="s">
        <v>232</v>
      </c>
    </row>
    <row r="10" spans="1:5" x14ac:dyDescent="0.3">
      <c r="B10" s="2" t="s">
        <v>7</v>
      </c>
      <c r="C10" s="3" t="s">
        <v>8</v>
      </c>
      <c r="D10" s="3" t="s">
        <v>9</v>
      </c>
      <c r="E10" s="3" t="s">
        <v>10</v>
      </c>
    </row>
    <row r="11" spans="1:5" x14ac:dyDescent="0.3">
      <c r="B11" s="2"/>
      <c r="C11" s="3"/>
      <c r="D11" s="3"/>
      <c r="E11" s="3"/>
    </row>
    <row r="12" spans="1:5" x14ac:dyDescent="0.3">
      <c r="B12" s="4" t="s">
        <v>233</v>
      </c>
      <c r="C12" s="4"/>
      <c r="D12" s="4"/>
      <c r="E12" s="4"/>
    </row>
    <row r="13" spans="1:5" x14ac:dyDescent="0.3">
      <c r="B13" s="5" t="s">
        <v>234</v>
      </c>
      <c r="C13" s="5" t="s">
        <v>19</v>
      </c>
      <c r="D13" s="8">
        <v>16.649999999999999</v>
      </c>
      <c r="E13" s="5" t="s">
        <v>14</v>
      </c>
    </row>
    <row r="14" spans="1:5" x14ac:dyDescent="0.3">
      <c r="B14" s="5" t="s">
        <v>30</v>
      </c>
      <c r="C14" s="5" t="s">
        <v>16</v>
      </c>
      <c r="D14" s="8">
        <v>54</v>
      </c>
      <c r="E14" s="5" t="s">
        <v>14</v>
      </c>
    </row>
    <row r="15" spans="1:5" x14ac:dyDescent="0.3">
      <c r="B15" s="5" t="s">
        <v>235</v>
      </c>
      <c r="C15" s="5" t="s">
        <v>236</v>
      </c>
      <c r="D15" s="8">
        <v>9</v>
      </c>
      <c r="E15" s="5" t="s">
        <v>179</v>
      </c>
    </row>
    <row r="16" spans="1:5" x14ac:dyDescent="0.3">
      <c r="B16" s="5" t="s">
        <v>26</v>
      </c>
      <c r="C16" s="5" t="s">
        <v>236</v>
      </c>
      <c r="D16" s="8">
        <v>8</v>
      </c>
      <c r="E16" s="5" t="s">
        <v>14</v>
      </c>
    </row>
    <row r="17" spans="2:5" x14ac:dyDescent="0.3">
      <c r="B17" s="2" t="s">
        <v>26</v>
      </c>
      <c r="C17" s="3" t="s">
        <v>19</v>
      </c>
      <c r="D17" s="9">
        <v>50</v>
      </c>
      <c r="E17" s="3" t="s">
        <v>14</v>
      </c>
    </row>
    <row r="18" spans="2:5" x14ac:dyDescent="0.3">
      <c r="B18" s="2" t="s">
        <v>39</v>
      </c>
      <c r="C18" s="3" t="s">
        <v>237</v>
      </c>
      <c r="D18" s="9">
        <v>16.8</v>
      </c>
      <c r="E18" s="3" t="s">
        <v>14</v>
      </c>
    </row>
    <row r="19" spans="2:5" x14ac:dyDescent="0.3">
      <c r="B19" s="2" t="s">
        <v>154</v>
      </c>
      <c r="C19" s="3" t="s">
        <v>28</v>
      </c>
      <c r="D19" s="9">
        <v>55.9</v>
      </c>
      <c r="E19" s="3" t="s">
        <v>179</v>
      </c>
    </row>
    <row r="20" spans="2:5" x14ac:dyDescent="0.3">
      <c r="B20" s="2"/>
      <c r="C20" s="3"/>
      <c r="D20" s="3"/>
      <c r="E20" s="3"/>
    </row>
    <row r="21" spans="2:5" x14ac:dyDescent="0.3">
      <c r="B21" s="4" t="s">
        <v>11</v>
      </c>
      <c r="C21" s="4"/>
      <c r="D21" s="4"/>
      <c r="E21" s="4"/>
    </row>
    <row r="22" spans="2:5" x14ac:dyDescent="0.3">
      <c r="B22" s="2" t="s">
        <v>238</v>
      </c>
      <c r="C22" s="5" t="s">
        <v>19</v>
      </c>
      <c r="D22" s="6">
        <v>183</v>
      </c>
      <c r="E22" s="2" t="s">
        <v>14</v>
      </c>
    </row>
    <row r="23" spans="2:5" x14ac:dyDescent="0.3">
      <c r="B23" s="2" t="s">
        <v>239</v>
      </c>
      <c r="C23" s="5" t="s">
        <v>28</v>
      </c>
      <c r="D23" s="6">
        <v>102</v>
      </c>
      <c r="E23" s="2" t="s">
        <v>14</v>
      </c>
    </row>
    <row r="24" spans="2:5" x14ac:dyDescent="0.3">
      <c r="B24" s="2" t="s">
        <v>240</v>
      </c>
      <c r="C24" s="5" t="s">
        <v>237</v>
      </c>
      <c r="D24" s="6">
        <v>15.54</v>
      </c>
      <c r="E24" s="2" t="s">
        <v>14</v>
      </c>
    </row>
    <row r="25" spans="2:5" x14ac:dyDescent="0.3">
      <c r="B25" s="2" t="s">
        <v>241</v>
      </c>
      <c r="C25" s="5" t="s">
        <v>16</v>
      </c>
      <c r="D25" s="6">
        <v>13.5</v>
      </c>
      <c r="E25" s="2" t="s">
        <v>14</v>
      </c>
    </row>
    <row r="26" spans="2:5" x14ac:dyDescent="0.3">
      <c r="B26" s="2"/>
      <c r="C26" s="5"/>
      <c r="D26" s="6"/>
      <c r="E26" s="2"/>
    </row>
    <row r="27" spans="2:5" x14ac:dyDescent="0.3">
      <c r="B27" s="4" t="s">
        <v>54</v>
      </c>
      <c r="C27" s="4"/>
      <c r="D27" s="4"/>
      <c r="E27" s="4"/>
    </row>
    <row r="28" spans="2:5" x14ac:dyDescent="0.3">
      <c r="B28" s="2" t="s">
        <v>238</v>
      </c>
      <c r="C28" s="2" t="s">
        <v>19</v>
      </c>
      <c r="D28" s="6">
        <v>140</v>
      </c>
      <c r="E28" s="2" t="s">
        <v>14</v>
      </c>
    </row>
    <row r="29" spans="2:5" x14ac:dyDescent="0.3">
      <c r="B29" s="2" t="s">
        <v>242</v>
      </c>
      <c r="C29" s="2" t="s">
        <v>19</v>
      </c>
      <c r="D29" s="6">
        <v>51</v>
      </c>
      <c r="E29" s="2" t="s">
        <v>179</v>
      </c>
    </row>
    <row r="30" spans="2:5" x14ac:dyDescent="0.3">
      <c r="B30" s="2" t="s">
        <v>239</v>
      </c>
      <c r="C30" s="2" t="s">
        <v>16</v>
      </c>
      <c r="D30" s="6">
        <v>46</v>
      </c>
      <c r="E30" s="2" t="s">
        <v>14</v>
      </c>
    </row>
    <row r="31" spans="2:5" x14ac:dyDescent="0.3">
      <c r="B31" s="2" t="s">
        <v>241</v>
      </c>
      <c r="C31" s="2" t="s">
        <v>16</v>
      </c>
      <c r="D31" s="6">
        <v>35</v>
      </c>
      <c r="E31" s="2" t="s">
        <v>14</v>
      </c>
    </row>
    <row r="32" spans="2:5" x14ac:dyDescent="0.3">
      <c r="B32" s="2" t="s">
        <v>240</v>
      </c>
      <c r="C32" s="2" t="s">
        <v>237</v>
      </c>
      <c r="D32" s="6">
        <v>16</v>
      </c>
      <c r="E32" s="2" t="s">
        <v>14</v>
      </c>
    </row>
    <row r="33" spans="2:5" x14ac:dyDescent="0.3">
      <c r="B33" s="2"/>
      <c r="C33" s="2"/>
      <c r="D33" s="2"/>
      <c r="E33" s="2"/>
    </row>
    <row r="34" spans="2:5" x14ac:dyDescent="0.3">
      <c r="B34" s="4" t="s">
        <v>59</v>
      </c>
      <c r="C34" s="4"/>
      <c r="D34" s="4"/>
      <c r="E34" s="4"/>
    </row>
    <row r="35" spans="2:5" x14ac:dyDescent="0.3">
      <c r="B35" s="2" t="s">
        <v>241</v>
      </c>
      <c r="C35" s="2" t="s">
        <v>16</v>
      </c>
      <c r="D35" s="6">
        <v>35</v>
      </c>
      <c r="E35" s="2" t="s">
        <v>14</v>
      </c>
    </row>
    <row r="36" spans="2:5" x14ac:dyDescent="0.3">
      <c r="B36" s="2" t="s">
        <v>238</v>
      </c>
      <c r="C36" s="2" t="s">
        <v>19</v>
      </c>
      <c r="D36" s="6">
        <v>156</v>
      </c>
      <c r="E36" s="2" t="s">
        <v>14</v>
      </c>
    </row>
    <row r="37" spans="2:5" x14ac:dyDescent="0.3">
      <c r="B37" s="2" t="s">
        <v>239</v>
      </c>
      <c r="C37" s="2" t="s">
        <v>16</v>
      </c>
      <c r="D37" s="6">
        <v>46</v>
      </c>
      <c r="E37" s="2" t="s">
        <v>14</v>
      </c>
    </row>
    <row r="38" spans="2:5" x14ac:dyDescent="0.3">
      <c r="B38" s="2" t="s">
        <v>240</v>
      </c>
      <c r="C38" s="2" t="s">
        <v>237</v>
      </c>
      <c r="D38" s="6">
        <v>18</v>
      </c>
      <c r="E38" s="2" t="s">
        <v>14</v>
      </c>
    </row>
    <row r="39" spans="2:5" x14ac:dyDescent="0.3">
      <c r="B39" s="2" t="s">
        <v>242</v>
      </c>
      <c r="C39" s="2" t="s">
        <v>173</v>
      </c>
      <c r="D39" s="6">
        <v>50</v>
      </c>
      <c r="E39" s="2" t="s">
        <v>179</v>
      </c>
    </row>
    <row r="40" spans="2:5" x14ac:dyDescent="0.3">
      <c r="B40" s="2"/>
      <c r="C40" s="2"/>
      <c r="D40" s="2"/>
      <c r="E40" s="2"/>
    </row>
    <row r="41" spans="2:5" x14ac:dyDescent="0.3">
      <c r="B41" s="4" t="s">
        <v>36</v>
      </c>
      <c r="C41" s="4"/>
      <c r="D41" s="7">
        <f>SUM(D13:D40)</f>
        <v>1117.3900000000001</v>
      </c>
      <c r="E41" s="4"/>
    </row>
    <row r="45" spans="2:5" x14ac:dyDescent="0.3">
      <c r="B45" t="s">
        <v>3</v>
      </c>
      <c r="C45" s="1" t="s">
        <v>243</v>
      </c>
    </row>
    <row r="46" spans="2:5" x14ac:dyDescent="0.3">
      <c r="B46" t="s">
        <v>5</v>
      </c>
      <c r="C46" t="s">
        <v>244</v>
      </c>
    </row>
    <row r="48" spans="2:5" x14ac:dyDescent="0.3">
      <c r="B48" s="2" t="s">
        <v>7</v>
      </c>
      <c r="C48" s="3" t="s">
        <v>8</v>
      </c>
      <c r="D48" s="3" t="s">
        <v>9</v>
      </c>
      <c r="E48" s="3" t="s">
        <v>10</v>
      </c>
    </row>
    <row r="49" spans="2:5" x14ac:dyDescent="0.3">
      <c r="B49" s="2"/>
      <c r="C49" s="3"/>
      <c r="D49" s="3"/>
      <c r="E49" s="3"/>
    </row>
    <row r="50" spans="2:5" x14ac:dyDescent="0.3">
      <c r="B50" s="4" t="s">
        <v>245</v>
      </c>
      <c r="C50" s="4"/>
      <c r="D50" s="4"/>
      <c r="E50" s="4"/>
    </row>
    <row r="51" spans="2:5" x14ac:dyDescent="0.3">
      <c r="B51" s="2" t="s">
        <v>246</v>
      </c>
      <c r="C51" s="2" t="s">
        <v>236</v>
      </c>
      <c r="D51" s="6">
        <v>14</v>
      </c>
      <c r="E51" s="2" t="s">
        <v>75</v>
      </c>
    </row>
    <row r="52" spans="2:5" x14ac:dyDescent="0.3">
      <c r="B52" s="2" t="s">
        <v>63</v>
      </c>
      <c r="C52" s="2" t="s">
        <v>236</v>
      </c>
      <c r="D52" s="6">
        <v>9</v>
      </c>
      <c r="E52" s="2" t="s">
        <v>75</v>
      </c>
    </row>
    <row r="53" spans="2:5" x14ac:dyDescent="0.3">
      <c r="B53" s="2" t="s">
        <v>142</v>
      </c>
      <c r="C53" s="2" t="s">
        <v>28</v>
      </c>
      <c r="D53" s="6">
        <v>15</v>
      </c>
      <c r="E53" s="2" t="s">
        <v>75</v>
      </c>
    </row>
    <row r="54" spans="2:5" x14ac:dyDescent="0.3">
      <c r="B54" s="2" t="s">
        <v>39</v>
      </c>
      <c r="C54" s="2" t="s">
        <v>28</v>
      </c>
      <c r="D54" s="6">
        <v>20</v>
      </c>
      <c r="E54" s="2" t="s">
        <v>75</v>
      </c>
    </row>
    <row r="55" spans="2:5" x14ac:dyDescent="0.3">
      <c r="B55" s="2" t="s">
        <v>247</v>
      </c>
      <c r="C55" s="2" t="s">
        <v>28</v>
      </c>
      <c r="D55" s="6">
        <v>25</v>
      </c>
      <c r="E55" s="2" t="s">
        <v>75</v>
      </c>
    </row>
    <row r="56" spans="2:5" x14ac:dyDescent="0.3">
      <c r="B56" s="2" t="s">
        <v>30</v>
      </c>
      <c r="C56" s="2" t="s">
        <v>16</v>
      </c>
      <c r="D56" s="6">
        <v>3.7</v>
      </c>
      <c r="E56" s="2" t="s">
        <v>75</v>
      </c>
    </row>
    <row r="57" spans="2:5" x14ac:dyDescent="0.3">
      <c r="B57" s="2"/>
      <c r="C57" s="2"/>
      <c r="D57" s="6"/>
      <c r="E57" s="2"/>
    </row>
    <row r="58" spans="2:5" x14ac:dyDescent="0.3">
      <c r="B58" s="4" t="s">
        <v>248</v>
      </c>
      <c r="C58" s="4"/>
      <c r="D58" s="7"/>
      <c r="E58" s="4"/>
    </row>
    <row r="59" spans="2:5" x14ac:dyDescent="0.3">
      <c r="B59" s="2" t="s">
        <v>31</v>
      </c>
      <c r="C59" s="2" t="s">
        <v>236</v>
      </c>
      <c r="D59" s="6">
        <v>15</v>
      </c>
      <c r="E59" s="2" t="s">
        <v>75</v>
      </c>
    </row>
    <row r="60" spans="2:5" x14ac:dyDescent="0.3">
      <c r="B60" s="2"/>
      <c r="C60" s="2"/>
      <c r="D60" s="2"/>
      <c r="E60" s="2"/>
    </row>
    <row r="61" spans="2:5" x14ac:dyDescent="0.3">
      <c r="B61" s="4" t="s">
        <v>249</v>
      </c>
      <c r="C61" s="4"/>
      <c r="D61" s="4"/>
      <c r="E61" s="4"/>
    </row>
    <row r="62" spans="2:5" x14ac:dyDescent="0.3">
      <c r="B62" s="2" t="s">
        <v>31</v>
      </c>
      <c r="C62" s="2" t="s">
        <v>28</v>
      </c>
      <c r="D62" s="6">
        <v>5</v>
      </c>
      <c r="E62" s="2" t="s">
        <v>75</v>
      </c>
    </row>
    <row r="63" spans="2:5" x14ac:dyDescent="0.3">
      <c r="B63" s="2" t="s">
        <v>63</v>
      </c>
      <c r="C63" s="2" t="s">
        <v>28</v>
      </c>
      <c r="D63" s="6">
        <v>30</v>
      </c>
      <c r="E63" s="2" t="s">
        <v>75</v>
      </c>
    </row>
    <row r="64" spans="2:5" x14ac:dyDescent="0.3">
      <c r="B64" s="2"/>
      <c r="C64" s="2"/>
      <c r="D64" s="6"/>
      <c r="E64" s="2"/>
    </row>
    <row r="65" spans="2:5" x14ac:dyDescent="0.3">
      <c r="B65" s="4" t="s">
        <v>250</v>
      </c>
      <c r="C65" s="4"/>
      <c r="D65" s="7"/>
      <c r="E65" s="4"/>
    </row>
    <row r="66" spans="2:5" x14ac:dyDescent="0.3">
      <c r="B66" s="2" t="s">
        <v>31</v>
      </c>
      <c r="C66" s="2" t="s">
        <v>28</v>
      </c>
      <c r="D66" s="6">
        <v>7</v>
      </c>
      <c r="E66" s="2" t="s">
        <v>75</v>
      </c>
    </row>
    <row r="67" spans="2:5" x14ac:dyDescent="0.3">
      <c r="B67" s="2" t="s">
        <v>247</v>
      </c>
      <c r="C67" s="2" t="s">
        <v>28</v>
      </c>
      <c r="D67" s="6">
        <v>45</v>
      </c>
      <c r="E67" s="2" t="s">
        <v>75</v>
      </c>
    </row>
    <row r="68" spans="2:5" x14ac:dyDescent="0.3">
      <c r="B68" s="2" t="s">
        <v>251</v>
      </c>
      <c r="C68" s="2" t="s">
        <v>28</v>
      </c>
      <c r="D68" s="6">
        <v>3</v>
      </c>
      <c r="E68" s="2" t="s">
        <v>75</v>
      </c>
    </row>
    <row r="69" spans="2:5" x14ac:dyDescent="0.3">
      <c r="B69" s="2" t="s">
        <v>30</v>
      </c>
      <c r="C69" s="2" t="s">
        <v>28</v>
      </c>
      <c r="D69" s="6">
        <v>17</v>
      </c>
      <c r="E69" s="2" t="s">
        <v>75</v>
      </c>
    </row>
    <row r="70" spans="2:5" x14ac:dyDescent="0.3">
      <c r="B70" s="2"/>
      <c r="C70" s="2"/>
      <c r="D70" s="6"/>
      <c r="E70" s="2"/>
    </row>
    <row r="71" spans="2:5" x14ac:dyDescent="0.3">
      <c r="B71" s="4" t="s">
        <v>252</v>
      </c>
      <c r="C71" s="4"/>
      <c r="D71" s="7"/>
      <c r="E71" s="4"/>
    </row>
    <row r="72" spans="2:5" x14ac:dyDescent="0.3">
      <c r="B72" s="2" t="s">
        <v>31</v>
      </c>
      <c r="C72" s="2" t="s">
        <v>28</v>
      </c>
      <c r="D72" s="6">
        <v>24</v>
      </c>
      <c r="E72" s="2" t="s">
        <v>75</v>
      </c>
    </row>
    <row r="73" spans="2:5" x14ac:dyDescent="0.3">
      <c r="B73" s="2" t="s">
        <v>247</v>
      </c>
      <c r="C73" s="2" t="s">
        <v>28</v>
      </c>
      <c r="D73" s="6">
        <v>24</v>
      </c>
      <c r="E73" s="2" t="s">
        <v>75</v>
      </c>
    </row>
    <row r="74" spans="2:5" x14ac:dyDescent="0.3">
      <c r="B74" s="2" t="s">
        <v>63</v>
      </c>
      <c r="C74" s="2" t="s">
        <v>28</v>
      </c>
      <c r="D74" s="6">
        <v>10</v>
      </c>
      <c r="E74" s="2" t="s">
        <v>75</v>
      </c>
    </row>
    <row r="75" spans="2:5" x14ac:dyDescent="0.3">
      <c r="B75" s="2" t="s">
        <v>39</v>
      </c>
      <c r="C75" s="2" t="s">
        <v>28</v>
      </c>
      <c r="D75" s="6">
        <v>6</v>
      </c>
      <c r="E75" s="2" t="s">
        <v>75</v>
      </c>
    </row>
    <row r="76" spans="2:5" x14ac:dyDescent="0.3">
      <c r="B76" s="2"/>
      <c r="C76" s="2"/>
      <c r="D76" s="6"/>
      <c r="E76" s="2"/>
    </row>
    <row r="77" spans="2:5" x14ac:dyDescent="0.3">
      <c r="B77" s="4" t="s">
        <v>253</v>
      </c>
      <c r="C77" s="4"/>
      <c r="D77" s="7"/>
      <c r="E77" s="4"/>
    </row>
    <row r="78" spans="2:5" x14ac:dyDescent="0.3">
      <c r="B78" s="2" t="s">
        <v>31</v>
      </c>
      <c r="C78" s="2" t="s">
        <v>28</v>
      </c>
      <c r="D78" s="6">
        <v>30</v>
      </c>
      <c r="E78" s="2" t="s">
        <v>75</v>
      </c>
    </row>
    <row r="79" spans="2:5" x14ac:dyDescent="0.3">
      <c r="B79" s="2" t="s">
        <v>63</v>
      </c>
      <c r="C79" s="2" t="s">
        <v>28</v>
      </c>
      <c r="D79" s="6">
        <v>11</v>
      </c>
      <c r="E79" s="2" t="s">
        <v>75</v>
      </c>
    </row>
    <row r="80" spans="2:5" x14ac:dyDescent="0.3">
      <c r="B80" s="2" t="s">
        <v>30</v>
      </c>
      <c r="C80" s="2" t="s">
        <v>28</v>
      </c>
      <c r="D80" s="6">
        <v>8</v>
      </c>
      <c r="E80" s="2" t="s">
        <v>75</v>
      </c>
    </row>
    <row r="81" spans="2:5" x14ac:dyDescent="0.3">
      <c r="B81" s="2" t="s">
        <v>39</v>
      </c>
      <c r="C81" s="2" t="s">
        <v>28</v>
      </c>
      <c r="D81" s="6">
        <v>10</v>
      </c>
      <c r="E81" s="2" t="s">
        <v>75</v>
      </c>
    </row>
    <row r="82" spans="2:5" x14ac:dyDescent="0.3">
      <c r="B82" s="2" t="s">
        <v>247</v>
      </c>
      <c r="C82" s="2" t="s">
        <v>28</v>
      </c>
      <c r="D82" s="6">
        <v>21</v>
      </c>
      <c r="E82" s="2" t="s">
        <v>75</v>
      </c>
    </row>
    <row r="83" spans="2:5" x14ac:dyDescent="0.3">
      <c r="B83" s="2" t="s">
        <v>30</v>
      </c>
      <c r="C83" s="2" t="s">
        <v>28</v>
      </c>
      <c r="D83" s="6">
        <v>4</v>
      </c>
      <c r="E83" s="2" t="s">
        <v>75</v>
      </c>
    </row>
    <row r="84" spans="2:5" x14ac:dyDescent="0.3">
      <c r="B84" s="2"/>
      <c r="C84" s="2"/>
      <c r="D84" s="2"/>
      <c r="E84" s="2"/>
    </row>
    <row r="85" spans="2:5" x14ac:dyDescent="0.3">
      <c r="B85" s="4" t="s">
        <v>36</v>
      </c>
      <c r="C85" s="4"/>
      <c r="D85" s="7">
        <f>SUM(D51:D83)</f>
        <v>356.7</v>
      </c>
      <c r="E85" s="4"/>
    </row>
    <row r="89" spans="2:5" x14ac:dyDescent="0.3">
      <c r="B89" t="s">
        <v>3</v>
      </c>
      <c r="C89" s="1" t="s">
        <v>254</v>
      </c>
    </row>
    <row r="90" spans="2:5" x14ac:dyDescent="0.3">
      <c r="B90" t="s">
        <v>5</v>
      </c>
      <c r="C90" t="s">
        <v>255</v>
      </c>
    </row>
    <row r="92" spans="2:5" x14ac:dyDescent="0.3">
      <c r="B92" s="2" t="s">
        <v>7</v>
      </c>
      <c r="C92" s="3" t="s">
        <v>8</v>
      </c>
      <c r="D92" s="3" t="s">
        <v>9</v>
      </c>
      <c r="E92" s="3" t="s">
        <v>10</v>
      </c>
    </row>
    <row r="93" spans="2:5" x14ac:dyDescent="0.3">
      <c r="B93" s="4"/>
      <c r="C93" s="4"/>
      <c r="D93" s="4"/>
      <c r="E93" s="4"/>
    </row>
    <row r="94" spans="2:5" x14ac:dyDescent="0.3">
      <c r="B94" s="2" t="s">
        <v>238</v>
      </c>
      <c r="C94" s="2" t="s">
        <v>28</v>
      </c>
      <c r="D94" s="6">
        <v>26</v>
      </c>
      <c r="E94" s="2" t="s">
        <v>75</v>
      </c>
    </row>
    <row r="95" spans="2:5" x14ac:dyDescent="0.3">
      <c r="B95" s="2" t="s">
        <v>30</v>
      </c>
      <c r="C95" s="2" t="s">
        <v>28</v>
      </c>
      <c r="D95" s="6">
        <v>12</v>
      </c>
      <c r="E95" s="2" t="s">
        <v>75</v>
      </c>
    </row>
    <row r="96" spans="2:5" x14ac:dyDescent="0.3">
      <c r="B96" s="2" t="s">
        <v>256</v>
      </c>
      <c r="C96" s="2" t="s">
        <v>28</v>
      </c>
      <c r="D96" s="6">
        <v>12</v>
      </c>
      <c r="E96" s="2" t="s">
        <v>75</v>
      </c>
    </row>
    <row r="97" spans="2:5" x14ac:dyDescent="0.3">
      <c r="B97" s="2" t="s">
        <v>240</v>
      </c>
      <c r="C97" s="2" t="s">
        <v>28</v>
      </c>
      <c r="D97" s="6">
        <v>8</v>
      </c>
      <c r="E97" s="2" t="s">
        <v>75</v>
      </c>
    </row>
    <row r="98" spans="2:5" x14ac:dyDescent="0.3">
      <c r="B98" s="2" t="s">
        <v>257</v>
      </c>
      <c r="C98" s="2" t="s">
        <v>28</v>
      </c>
      <c r="D98" s="6">
        <v>8</v>
      </c>
      <c r="E98" s="2" t="s">
        <v>75</v>
      </c>
    </row>
    <row r="99" spans="2:5" x14ac:dyDescent="0.3">
      <c r="B99" s="2"/>
      <c r="C99" s="2"/>
      <c r="D99" s="6"/>
      <c r="E99" s="2"/>
    </row>
    <row r="100" spans="2:5" x14ac:dyDescent="0.3">
      <c r="B100" s="4" t="s">
        <v>36</v>
      </c>
      <c r="C100" s="4"/>
      <c r="D100" s="7">
        <f>SUM(D94:D98)</f>
        <v>66</v>
      </c>
      <c r="E100" s="4"/>
    </row>
    <row r="104" spans="2:5" x14ac:dyDescent="0.3">
      <c r="B104" t="s">
        <v>3</v>
      </c>
      <c r="C104" s="1" t="s">
        <v>258</v>
      </c>
    </row>
    <row r="105" spans="2:5" x14ac:dyDescent="0.3">
      <c r="B105" t="s">
        <v>5</v>
      </c>
      <c r="C105" t="s">
        <v>259</v>
      </c>
    </row>
    <row r="107" spans="2:5" x14ac:dyDescent="0.3">
      <c r="B107" s="2" t="s">
        <v>7</v>
      </c>
      <c r="C107" s="3" t="s">
        <v>8</v>
      </c>
      <c r="D107" s="3" t="s">
        <v>9</v>
      </c>
      <c r="E107" s="3" t="s">
        <v>10</v>
      </c>
    </row>
    <row r="108" spans="2:5" x14ac:dyDescent="0.3">
      <c r="B108" s="4"/>
      <c r="C108" s="4"/>
      <c r="D108" s="4"/>
      <c r="E108" s="4"/>
    </row>
    <row r="109" spans="2:5" x14ac:dyDescent="0.3">
      <c r="B109" s="2" t="s">
        <v>238</v>
      </c>
      <c r="C109" s="2" t="s">
        <v>196</v>
      </c>
      <c r="D109" s="6">
        <v>44</v>
      </c>
      <c r="E109" s="2" t="s">
        <v>75</v>
      </c>
    </row>
    <row r="110" spans="2:5" x14ac:dyDescent="0.3">
      <c r="B110" s="2" t="s">
        <v>239</v>
      </c>
      <c r="C110" s="2" t="s">
        <v>28</v>
      </c>
      <c r="D110" s="6">
        <v>12</v>
      </c>
      <c r="E110" s="2" t="s">
        <v>75</v>
      </c>
    </row>
    <row r="111" spans="2:5" x14ac:dyDescent="0.3">
      <c r="B111" s="2" t="s">
        <v>240</v>
      </c>
      <c r="C111" s="2" t="s">
        <v>28</v>
      </c>
      <c r="D111" s="6">
        <v>8</v>
      </c>
      <c r="E111" s="2" t="s">
        <v>75</v>
      </c>
    </row>
    <row r="112" spans="2:5" x14ac:dyDescent="0.3">
      <c r="B112" s="2" t="s">
        <v>256</v>
      </c>
      <c r="C112" s="2" t="s">
        <v>28</v>
      </c>
      <c r="D112" s="6">
        <v>16</v>
      </c>
      <c r="E112" s="2" t="s">
        <v>75</v>
      </c>
    </row>
    <row r="113" spans="2:5" x14ac:dyDescent="0.3">
      <c r="B113" s="2" t="s">
        <v>47</v>
      </c>
      <c r="C113" s="2" t="s">
        <v>28</v>
      </c>
      <c r="D113" s="6">
        <v>16</v>
      </c>
      <c r="E113" s="2" t="s">
        <v>75</v>
      </c>
    </row>
    <row r="114" spans="2:5" x14ac:dyDescent="0.3">
      <c r="B114" s="2" t="s">
        <v>63</v>
      </c>
      <c r="C114" s="2" t="s">
        <v>28</v>
      </c>
      <c r="D114" s="6">
        <v>14</v>
      </c>
      <c r="E114" s="2" t="s">
        <v>75</v>
      </c>
    </row>
    <row r="115" spans="2:5" x14ac:dyDescent="0.3">
      <c r="B115" s="2" t="s">
        <v>136</v>
      </c>
      <c r="C115" s="2" t="s">
        <v>28</v>
      </c>
      <c r="D115" s="6">
        <v>4</v>
      </c>
      <c r="E115" s="2" t="s">
        <v>75</v>
      </c>
    </row>
    <row r="116" spans="2:5" x14ac:dyDescent="0.3">
      <c r="B116" s="2"/>
      <c r="C116" s="2"/>
      <c r="D116" s="6"/>
      <c r="E116" s="2"/>
    </row>
    <row r="117" spans="2:5" x14ac:dyDescent="0.3">
      <c r="B117" s="4" t="s">
        <v>36</v>
      </c>
      <c r="C117" s="4"/>
      <c r="D117" s="7">
        <f>SUM(D109:D115)</f>
        <v>114</v>
      </c>
      <c r="E117" s="4"/>
    </row>
    <row r="122" spans="2:5" x14ac:dyDescent="0.3">
      <c r="B122" t="s">
        <v>3</v>
      </c>
      <c r="C122" s="1" t="s">
        <v>260</v>
      </c>
    </row>
    <row r="123" spans="2:5" x14ac:dyDescent="0.3">
      <c r="B123" t="s">
        <v>5</v>
      </c>
      <c r="C123" t="s">
        <v>261</v>
      </c>
    </row>
    <row r="125" spans="2:5" x14ac:dyDescent="0.3">
      <c r="B125" s="2" t="s">
        <v>7</v>
      </c>
      <c r="C125" s="3" t="s">
        <v>8</v>
      </c>
      <c r="D125" s="3" t="s">
        <v>9</v>
      </c>
      <c r="E125" s="3" t="s">
        <v>10</v>
      </c>
    </row>
    <row r="126" spans="2:5" x14ac:dyDescent="0.3">
      <c r="B126" s="4"/>
      <c r="C126" s="4"/>
      <c r="D126" s="4"/>
      <c r="E126" s="4"/>
    </row>
    <row r="127" spans="2:5" x14ac:dyDescent="0.3">
      <c r="B127" s="2" t="s">
        <v>31</v>
      </c>
      <c r="C127" s="2" t="s">
        <v>28</v>
      </c>
      <c r="D127" s="6">
        <v>29</v>
      </c>
      <c r="E127" s="2" t="s">
        <v>75</v>
      </c>
    </row>
    <row r="128" spans="2:5" x14ac:dyDescent="0.3">
      <c r="B128" s="2" t="s">
        <v>30</v>
      </c>
      <c r="C128" s="2" t="s">
        <v>16</v>
      </c>
      <c r="D128" s="6">
        <v>5</v>
      </c>
      <c r="E128" s="2" t="s">
        <v>75</v>
      </c>
    </row>
    <row r="129" spans="2:5" x14ac:dyDescent="0.3">
      <c r="B129" s="2" t="s">
        <v>47</v>
      </c>
      <c r="C129" s="2" t="s">
        <v>16</v>
      </c>
      <c r="D129" s="6">
        <v>16</v>
      </c>
      <c r="E129" s="2" t="s">
        <v>75</v>
      </c>
    </row>
    <row r="130" spans="2:5" x14ac:dyDescent="0.3">
      <c r="B130" s="2" t="s">
        <v>39</v>
      </c>
      <c r="C130" s="2" t="s">
        <v>28</v>
      </c>
      <c r="D130" s="6">
        <v>28</v>
      </c>
      <c r="E130" s="2" t="s">
        <v>75</v>
      </c>
    </row>
    <row r="131" spans="2:5" x14ac:dyDescent="0.3">
      <c r="B131" s="2" t="s">
        <v>136</v>
      </c>
      <c r="C131" s="2" t="s">
        <v>16</v>
      </c>
      <c r="D131" s="6">
        <v>3</v>
      </c>
      <c r="E131" s="2" t="s">
        <v>75</v>
      </c>
    </row>
    <row r="132" spans="2:5" x14ac:dyDescent="0.3">
      <c r="B132" s="2" t="s">
        <v>63</v>
      </c>
      <c r="C132" s="2" t="s">
        <v>16</v>
      </c>
      <c r="D132" s="6">
        <v>12</v>
      </c>
      <c r="E132" s="2" t="s">
        <v>75</v>
      </c>
    </row>
    <row r="133" spans="2:5" x14ac:dyDescent="0.3">
      <c r="B133" s="2"/>
      <c r="C133" s="2"/>
      <c r="D133" s="6"/>
      <c r="E133" s="2"/>
    </row>
    <row r="134" spans="2:5" x14ac:dyDescent="0.3">
      <c r="B134" s="4" t="s">
        <v>36</v>
      </c>
      <c r="C134" s="4"/>
      <c r="D134" s="7">
        <f>SUM(D127:D132)</f>
        <v>93</v>
      </c>
      <c r="E134" s="4"/>
    </row>
    <row r="138" spans="2:5" x14ac:dyDescent="0.3">
      <c r="B138" t="s">
        <v>3</v>
      </c>
      <c r="C138" s="1" t="s">
        <v>262</v>
      </c>
    </row>
    <row r="139" spans="2:5" x14ac:dyDescent="0.3">
      <c r="B139" t="s">
        <v>5</v>
      </c>
      <c r="C139" t="s">
        <v>263</v>
      </c>
    </row>
    <row r="141" spans="2:5" x14ac:dyDescent="0.3">
      <c r="B141" s="2" t="s">
        <v>7</v>
      </c>
      <c r="C141" s="3" t="s">
        <v>8</v>
      </c>
      <c r="D141" s="3" t="s">
        <v>9</v>
      </c>
      <c r="E141" s="3" t="s">
        <v>10</v>
      </c>
    </row>
    <row r="142" spans="2:5" x14ac:dyDescent="0.3">
      <c r="B142" s="4"/>
      <c r="C142" s="4"/>
      <c r="D142" s="4"/>
      <c r="E142" s="4"/>
    </row>
    <row r="143" spans="2:5" x14ac:dyDescent="0.3">
      <c r="B143" s="2" t="s">
        <v>31</v>
      </c>
      <c r="C143" s="2" t="s">
        <v>28</v>
      </c>
      <c r="D143" s="6">
        <v>37</v>
      </c>
      <c r="E143" s="2" t="s">
        <v>75</v>
      </c>
    </row>
    <row r="144" spans="2:5" x14ac:dyDescent="0.3">
      <c r="B144" s="2" t="s">
        <v>39</v>
      </c>
      <c r="C144" s="2" t="s">
        <v>28</v>
      </c>
      <c r="D144" s="6">
        <v>9</v>
      </c>
      <c r="E144" s="2" t="s">
        <v>75</v>
      </c>
    </row>
    <row r="145" spans="2:5" x14ac:dyDescent="0.3">
      <c r="B145" s="2" t="s">
        <v>142</v>
      </c>
      <c r="C145" s="2" t="s">
        <v>28</v>
      </c>
      <c r="D145" s="6">
        <v>14</v>
      </c>
      <c r="E145" s="2" t="s">
        <v>75</v>
      </c>
    </row>
    <row r="146" spans="2:5" x14ac:dyDescent="0.3">
      <c r="B146" s="2" t="s">
        <v>264</v>
      </c>
      <c r="C146" s="2" t="s">
        <v>28</v>
      </c>
      <c r="D146" s="6">
        <v>21</v>
      </c>
      <c r="E146" s="2" t="s">
        <v>75</v>
      </c>
    </row>
    <row r="147" spans="2:5" x14ac:dyDescent="0.3">
      <c r="B147" s="2" t="s">
        <v>265</v>
      </c>
      <c r="C147" s="2" t="s">
        <v>28</v>
      </c>
      <c r="D147" s="6">
        <v>27</v>
      </c>
      <c r="E147" s="2" t="s">
        <v>75</v>
      </c>
    </row>
    <row r="148" spans="2:5" x14ac:dyDescent="0.3">
      <c r="B148" s="2"/>
      <c r="C148" s="2"/>
      <c r="D148" s="6"/>
      <c r="E148" s="2"/>
    </row>
    <row r="149" spans="2:5" x14ac:dyDescent="0.3">
      <c r="B149" s="4" t="s">
        <v>36</v>
      </c>
      <c r="C149" s="4"/>
      <c r="D149" s="7">
        <f>SUM(D143:D147)</f>
        <v>108</v>
      </c>
      <c r="E149" s="4"/>
    </row>
    <row r="154" spans="2:5" x14ac:dyDescent="0.3">
      <c r="B154" t="s">
        <v>3</v>
      </c>
      <c r="C154" s="1" t="s">
        <v>266</v>
      </c>
    </row>
    <row r="155" spans="2:5" x14ac:dyDescent="0.3">
      <c r="B155" t="s">
        <v>5</v>
      </c>
      <c r="C155" t="s">
        <v>267</v>
      </c>
    </row>
    <row r="157" spans="2:5" x14ac:dyDescent="0.3">
      <c r="B157" s="2" t="s">
        <v>7</v>
      </c>
      <c r="C157" s="3" t="s">
        <v>8</v>
      </c>
      <c r="D157" s="3" t="s">
        <v>9</v>
      </c>
      <c r="E157" s="3" t="s">
        <v>10</v>
      </c>
    </row>
    <row r="158" spans="2:5" x14ac:dyDescent="0.3">
      <c r="B158" s="4"/>
      <c r="C158" s="4"/>
      <c r="D158" s="4"/>
      <c r="E158" s="4"/>
    </row>
    <row r="159" spans="2:5" x14ac:dyDescent="0.3">
      <c r="B159" s="2" t="s">
        <v>268</v>
      </c>
      <c r="C159" s="2" t="s">
        <v>236</v>
      </c>
      <c r="D159" s="6">
        <v>71</v>
      </c>
      <c r="E159" s="2" t="s">
        <v>75</v>
      </c>
    </row>
    <row r="160" spans="2:5" x14ac:dyDescent="0.3">
      <c r="B160" s="2" t="s">
        <v>39</v>
      </c>
      <c r="C160" s="2" t="s">
        <v>16</v>
      </c>
      <c r="D160" s="6">
        <v>4</v>
      </c>
      <c r="E160" s="2" t="s">
        <v>75</v>
      </c>
    </row>
    <row r="161" spans="1:6" x14ac:dyDescent="0.3">
      <c r="B161" s="2"/>
      <c r="C161" s="2"/>
      <c r="D161" s="6"/>
      <c r="E161" s="2"/>
    </row>
    <row r="162" spans="1:6" x14ac:dyDescent="0.3">
      <c r="B162" s="4" t="s">
        <v>36</v>
      </c>
      <c r="C162" s="4"/>
      <c r="D162" s="7">
        <f>SUM(D159:D160)</f>
        <v>75</v>
      </c>
      <c r="E162" s="4"/>
    </row>
    <row r="166" spans="1:6" x14ac:dyDescent="0.3">
      <c r="A166" t="s">
        <v>269</v>
      </c>
    </row>
    <row r="168" spans="1:6" ht="28.8" x14ac:dyDescent="0.3">
      <c r="B168" s="16" t="s">
        <v>77</v>
      </c>
      <c r="C168" s="67" t="s">
        <v>78</v>
      </c>
      <c r="D168" s="67"/>
      <c r="E168" s="17" t="s">
        <v>79</v>
      </c>
      <c r="F168" s="17" t="s">
        <v>10</v>
      </c>
    </row>
    <row r="169" spans="1:6" x14ac:dyDescent="0.3">
      <c r="B169" s="49" t="s">
        <v>270</v>
      </c>
      <c r="C169" s="75" t="s">
        <v>271</v>
      </c>
      <c r="D169" s="75"/>
      <c r="E169" s="34">
        <v>210</v>
      </c>
      <c r="F169" s="48" t="s">
        <v>158</v>
      </c>
    </row>
    <row r="170" spans="1:6" x14ac:dyDescent="0.3">
      <c r="B170" s="16" t="s">
        <v>272</v>
      </c>
      <c r="C170" s="75" t="s">
        <v>273</v>
      </c>
      <c r="D170" s="75"/>
      <c r="E170" s="33">
        <v>47</v>
      </c>
      <c r="F170" s="48" t="s">
        <v>158</v>
      </c>
    </row>
    <row r="171" spans="1:6" x14ac:dyDescent="0.3">
      <c r="B171" s="37" t="s">
        <v>254</v>
      </c>
      <c r="C171" s="75" t="s">
        <v>274</v>
      </c>
      <c r="D171" s="75"/>
      <c r="E171" s="34">
        <v>22</v>
      </c>
      <c r="F171" s="48" t="s">
        <v>158</v>
      </c>
    </row>
    <row r="172" spans="1:6" x14ac:dyDescent="0.3">
      <c r="B172" s="49" t="s">
        <v>258</v>
      </c>
      <c r="C172" s="75" t="s">
        <v>275</v>
      </c>
      <c r="D172" s="75"/>
      <c r="E172" s="34">
        <v>35</v>
      </c>
      <c r="F172" s="48" t="s">
        <v>158</v>
      </c>
    </row>
    <row r="173" spans="1:6" x14ac:dyDescent="0.3">
      <c r="B173" s="49" t="s">
        <v>276</v>
      </c>
      <c r="C173" s="75" t="s">
        <v>277</v>
      </c>
      <c r="D173" s="75"/>
      <c r="E173" s="34">
        <v>26</v>
      </c>
      <c r="F173" s="48" t="s">
        <v>158</v>
      </c>
    </row>
    <row r="174" spans="1:6" x14ac:dyDescent="0.3">
      <c r="B174" s="49" t="s">
        <v>278</v>
      </c>
      <c r="C174" s="75" t="s">
        <v>279</v>
      </c>
      <c r="D174" s="75"/>
      <c r="E174" s="34">
        <v>42</v>
      </c>
      <c r="F174" s="48" t="s">
        <v>158</v>
      </c>
    </row>
    <row r="175" spans="1:6" x14ac:dyDescent="0.3">
      <c r="B175" s="49" t="s">
        <v>280</v>
      </c>
      <c r="C175" s="75" t="s">
        <v>267</v>
      </c>
      <c r="D175" s="75"/>
      <c r="E175" s="34">
        <v>11</v>
      </c>
      <c r="F175" s="16"/>
    </row>
    <row r="176" spans="1:6" x14ac:dyDescent="0.3">
      <c r="B176" s="38" t="s">
        <v>83</v>
      </c>
      <c r="C176" s="76"/>
      <c r="D176" s="77"/>
      <c r="E176" s="39">
        <f>SUM(E169:E175)</f>
        <v>393</v>
      </c>
      <c r="F176" s="38"/>
    </row>
    <row r="178" spans="1:6" x14ac:dyDescent="0.3">
      <c r="A178" t="s">
        <v>281</v>
      </c>
    </row>
    <row r="180" spans="1:6" ht="28.8" x14ac:dyDescent="0.3">
      <c r="B180" s="16" t="s">
        <v>77</v>
      </c>
      <c r="C180" s="67" t="s">
        <v>78</v>
      </c>
      <c r="D180" s="67"/>
      <c r="E180" s="17" t="s">
        <v>85</v>
      </c>
      <c r="F180" s="17" t="s">
        <v>10</v>
      </c>
    </row>
    <row r="181" spans="1:6" x14ac:dyDescent="0.3">
      <c r="B181" s="49" t="s">
        <v>270</v>
      </c>
      <c r="C181" s="75" t="s">
        <v>271</v>
      </c>
      <c r="D181" s="75"/>
      <c r="E181" s="18">
        <f>D41</f>
        <v>1117.3900000000001</v>
      </c>
      <c r="F181" s="48" t="s">
        <v>161</v>
      </c>
    </row>
    <row r="182" spans="1:6" x14ac:dyDescent="0.3">
      <c r="B182" s="16" t="s">
        <v>243</v>
      </c>
      <c r="C182" s="75" t="s">
        <v>273</v>
      </c>
      <c r="D182" s="75"/>
      <c r="E182" s="18">
        <f>D85</f>
        <v>356.7</v>
      </c>
      <c r="F182" s="48" t="s">
        <v>161</v>
      </c>
    </row>
    <row r="183" spans="1:6" x14ac:dyDescent="0.3">
      <c r="B183" s="37" t="s">
        <v>254</v>
      </c>
      <c r="C183" s="75" t="s">
        <v>274</v>
      </c>
      <c r="D183" s="75"/>
      <c r="E183" s="18">
        <f>D100</f>
        <v>66</v>
      </c>
      <c r="F183" s="48" t="s">
        <v>161</v>
      </c>
    </row>
    <row r="184" spans="1:6" x14ac:dyDescent="0.3">
      <c r="B184" s="49" t="s">
        <v>258</v>
      </c>
      <c r="C184" s="75" t="s">
        <v>275</v>
      </c>
      <c r="D184" s="75"/>
      <c r="E184" s="18">
        <f>D117</f>
        <v>114</v>
      </c>
      <c r="F184" s="48" t="s">
        <v>161</v>
      </c>
    </row>
    <row r="185" spans="1:6" x14ac:dyDescent="0.3">
      <c r="B185" s="49" t="s">
        <v>276</v>
      </c>
      <c r="C185" s="75" t="s">
        <v>277</v>
      </c>
      <c r="D185" s="75"/>
      <c r="E185" s="18">
        <f>D134</f>
        <v>93</v>
      </c>
      <c r="F185" s="48" t="s">
        <v>161</v>
      </c>
    </row>
    <row r="186" spans="1:6" x14ac:dyDescent="0.3">
      <c r="B186" s="49" t="s">
        <v>278</v>
      </c>
      <c r="C186" s="75" t="s">
        <v>279</v>
      </c>
      <c r="D186" s="75"/>
      <c r="E186" s="18">
        <f>D149</f>
        <v>108</v>
      </c>
      <c r="F186" s="48" t="s">
        <v>161</v>
      </c>
    </row>
    <row r="187" spans="1:6" x14ac:dyDescent="0.3">
      <c r="B187" s="49" t="s">
        <v>280</v>
      </c>
      <c r="C187" s="75" t="s">
        <v>267</v>
      </c>
      <c r="D187" s="75"/>
      <c r="E187" s="41">
        <f>D162</f>
        <v>75</v>
      </c>
      <c r="F187" s="48" t="s">
        <v>282</v>
      </c>
    </row>
    <row r="188" spans="1:6" x14ac:dyDescent="0.3">
      <c r="B188" s="19" t="s">
        <v>83</v>
      </c>
      <c r="C188" s="66"/>
      <c r="D188" s="66"/>
      <c r="E188" s="20">
        <f>SUM(E181:E187)</f>
        <v>1930.0900000000001</v>
      </c>
      <c r="F188" s="19"/>
    </row>
    <row r="191" spans="1:6" x14ac:dyDescent="0.3">
      <c r="A191" t="s">
        <v>283</v>
      </c>
    </row>
    <row r="193" spans="2:6" x14ac:dyDescent="0.3">
      <c r="B193" s="1" t="s">
        <v>88</v>
      </c>
    </row>
    <row r="194" spans="2:6" ht="100.8" x14ac:dyDescent="0.3">
      <c r="B194" s="5" t="s">
        <v>89</v>
      </c>
      <c r="C194" s="10" t="s">
        <v>90</v>
      </c>
      <c r="D194" s="3" t="s">
        <v>91</v>
      </c>
      <c r="E194" s="27" t="s">
        <v>92</v>
      </c>
      <c r="F194" s="27" t="s">
        <v>93</v>
      </c>
    </row>
    <row r="195" spans="2:6" x14ac:dyDescent="0.3">
      <c r="B195" s="32" t="s">
        <v>270</v>
      </c>
      <c r="C195" s="25">
        <f>E181</f>
        <v>1117.3900000000001</v>
      </c>
      <c r="D195" s="78">
        <v>0</v>
      </c>
      <c r="E195" s="55">
        <f>D195*C195</f>
        <v>0</v>
      </c>
      <c r="F195" s="55">
        <f>E195*24</f>
        <v>0</v>
      </c>
    </row>
    <row r="196" spans="2:6" x14ac:dyDescent="0.3">
      <c r="B196" s="19" t="s">
        <v>243</v>
      </c>
      <c r="C196" s="25">
        <f t="shared" ref="C196:C201" si="0">E182</f>
        <v>356.7</v>
      </c>
      <c r="D196" s="78">
        <v>0</v>
      </c>
      <c r="E196" s="55">
        <f t="shared" ref="E196:E201" si="1">D196*C196</f>
        <v>0</v>
      </c>
      <c r="F196" s="55">
        <f t="shared" ref="F196:F201" si="2">E196*24</f>
        <v>0</v>
      </c>
    </row>
    <row r="197" spans="2:6" x14ac:dyDescent="0.3">
      <c r="B197" s="32" t="s">
        <v>254</v>
      </c>
      <c r="C197" s="25">
        <f t="shared" si="0"/>
        <v>66</v>
      </c>
      <c r="D197" s="78">
        <v>0</v>
      </c>
      <c r="E197" s="55">
        <f t="shared" si="1"/>
        <v>0</v>
      </c>
      <c r="F197" s="55">
        <f t="shared" si="2"/>
        <v>0</v>
      </c>
    </row>
    <row r="198" spans="2:6" x14ac:dyDescent="0.3">
      <c r="B198" s="32" t="s">
        <v>258</v>
      </c>
      <c r="C198" s="25">
        <f t="shared" si="0"/>
        <v>114</v>
      </c>
      <c r="D198" s="78">
        <v>0</v>
      </c>
      <c r="E198" s="55">
        <f t="shared" si="1"/>
        <v>0</v>
      </c>
      <c r="F198" s="55">
        <f t="shared" si="2"/>
        <v>0</v>
      </c>
    </row>
    <row r="199" spans="2:6" x14ac:dyDescent="0.3">
      <c r="B199" s="32" t="s">
        <v>276</v>
      </c>
      <c r="C199" s="25">
        <f t="shared" si="0"/>
        <v>93</v>
      </c>
      <c r="D199" s="78">
        <v>0</v>
      </c>
      <c r="E199" s="55">
        <f t="shared" si="1"/>
        <v>0</v>
      </c>
      <c r="F199" s="55">
        <f t="shared" si="2"/>
        <v>0</v>
      </c>
    </row>
    <row r="200" spans="2:6" x14ac:dyDescent="0.3">
      <c r="B200" s="32" t="s">
        <v>278</v>
      </c>
      <c r="C200" s="25">
        <f t="shared" si="0"/>
        <v>108</v>
      </c>
      <c r="D200" s="78">
        <v>0</v>
      </c>
      <c r="E200" s="55">
        <f t="shared" si="1"/>
        <v>0</v>
      </c>
      <c r="F200" s="55">
        <f t="shared" si="2"/>
        <v>0</v>
      </c>
    </row>
    <row r="201" spans="2:6" x14ac:dyDescent="0.3">
      <c r="B201" s="32" t="s">
        <v>280</v>
      </c>
      <c r="C201" s="25">
        <f t="shared" si="0"/>
        <v>75</v>
      </c>
      <c r="D201" s="78">
        <v>0</v>
      </c>
      <c r="E201" s="55">
        <f t="shared" si="1"/>
        <v>0</v>
      </c>
      <c r="F201" s="55">
        <f t="shared" si="2"/>
        <v>0</v>
      </c>
    </row>
    <row r="202" spans="2:6" x14ac:dyDescent="0.3">
      <c r="B202" s="28" t="s">
        <v>36</v>
      </c>
      <c r="C202" s="29"/>
      <c r="D202" s="56"/>
      <c r="E202" s="57"/>
      <c r="F202" s="57">
        <f>SUM(F195:F201)</f>
        <v>0</v>
      </c>
    </row>
    <row r="203" spans="2:6" x14ac:dyDescent="0.3">
      <c r="B203" s="22"/>
    </row>
    <row r="204" spans="2:6" x14ac:dyDescent="0.3">
      <c r="B204" s="1" t="s">
        <v>94</v>
      </c>
    </row>
    <row r="205" spans="2:6" ht="72" x14ac:dyDescent="0.3">
      <c r="B205" s="2" t="s">
        <v>77</v>
      </c>
      <c r="C205" s="3" t="s">
        <v>95</v>
      </c>
      <c r="D205" s="50" t="s">
        <v>96</v>
      </c>
      <c r="E205" s="3" t="s">
        <v>97</v>
      </c>
      <c r="F205" s="3" t="s">
        <v>98</v>
      </c>
    </row>
    <row r="206" spans="2:6" x14ac:dyDescent="0.3">
      <c r="B206" s="32" t="s">
        <v>270</v>
      </c>
      <c r="C206" s="31">
        <f t="shared" ref="C206:C212" si="3">E169</f>
        <v>210</v>
      </c>
      <c r="D206" s="78">
        <v>0</v>
      </c>
      <c r="E206" s="55">
        <f>D206*C206</f>
        <v>0</v>
      </c>
      <c r="F206" s="55">
        <f t="shared" ref="F206:F208" si="4">E206*2*2</f>
        <v>0</v>
      </c>
    </row>
    <row r="207" spans="2:6" x14ac:dyDescent="0.3">
      <c r="B207" s="19" t="s">
        <v>243</v>
      </c>
      <c r="C207" s="31">
        <f t="shared" si="3"/>
        <v>47</v>
      </c>
      <c r="D207" s="78">
        <v>0</v>
      </c>
      <c r="E207" s="55">
        <f t="shared" ref="E207:E212" si="5">D207*C207</f>
        <v>0</v>
      </c>
      <c r="F207" s="55">
        <f t="shared" si="4"/>
        <v>0</v>
      </c>
    </row>
    <row r="208" spans="2:6" x14ac:dyDescent="0.3">
      <c r="B208" s="32" t="s">
        <v>254</v>
      </c>
      <c r="C208" s="31">
        <f t="shared" si="3"/>
        <v>22</v>
      </c>
      <c r="D208" s="78">
        <v>0</v>
      </c>
      <c r="E208" s="55">
        <f t="shared" si="5"/>
        <v>0</v>
      </c>
      <c r="F208" s="55">
        <f t="shared" si="4"/>
        <v>0</v>
      </c>
    </row>
    <row r="209" spans="2:6" x14ac:dyDescent="0.3">
      <c r="B209" s="32" t="s">
        <v>258</v>
      </c>
      <c r="C209" s="31">
        <f t="shared" si="3"/>
        <v>35</v>
      </c>
      <c r="D209" s="78">
        <v>0</v>
      </c>
      <c r="E209" s="55">
        <f t="shared" si="5"/>
        <v>0</v>
      </c>
      <c r="F209" s="55">
        <f>E209*2*2</f>
        <v>0</v>
      </c>
    </row>
    <row r="210" spans="2:6" x14ac:dyDescent="0.3">
      <c r="B210" s="32" t="s">
        <v>276</v>
      </c>
      <c r="C210" s="31">
        <f t="shared" si="3"/>
        <v>26</v>
      </c>
      <c r="D210" s="78">
        <v>0</v>
      </c>
      <c r="E210" s="55">
        <f t="shared" si="5"/>
        <v>0</v>
      </c>
      <c r="F210" s="55">
        <f t="shared" ref="F210:F212" si="6">E210*2*2</f>
        <v>0</v>
      </c>
    </row>
    <row r="211" spans="2:6" x14ac:dyDescent="0.3">
      <c r="B211" s="32" t="s">
        <v>278</v>
      </c>
      <c r="C211" s="31">
        <f t="shared" si="3"/>
        <v>42</v>
      </c>
      <c r="D211" s="78">
        <v>0</v>
      </c>
      <c r="E211" s="55">
        <f t="shared" si="5"/>
        <v>0</v>
      </c>
      <c r="F211" s="55">
        <f t="shared" si="6"/>
        <v>0</v>
      </c>
    </row>
    <row r="212" spans="2:6" x14ac:dyDescent="0.3">
      <c r="B212" s="32" t="s">
        <v>280</v>
      </c>
      <c r="C212" s="31">
        <f t="shared" si="3"/>
        <v>11</v>
      </c>
      <c r="D212" s="78">
        <v>0</v>
      </c>
      <c r="E212" s="55">
        <f t="shared" si="5"/>
        <v>0</v>
      </c>
      <c r="F212" s="55">
        <f t="shared" si="6"/>
        <v>0</v>
      </c>
    </row>
    <row r="213" spans="2:6" x14ac:dyDescent="0.3">
      <c r="B213" s="28" t="s">
        <v>36</v>
      </c>
      <c r="C213" s="29"/>
      <c r="D213" s="57"/>
      <c r="E213" s="57"/>
      <c r="F213" s="57">
        <f>SUM(F206:F212)</f>
        <v>0</v>
      </c>
    </row>
    <row r="215" spans="2:6" x14ac:dyDescent="0.3">
      <c r="B215" s="1" t="s">
        <v>99</v>
      </c>
    </row>
    <row r="216" spans="2:6" ht="72" x14ac:dyDescent="0.3">
      <c r="B216" s="2" t="s">
        <v>77</v>
      </c>
      <c r="C216" s="3" t="s">
        <v>100</v>
      </c>
      <c r="D216" s="50" t="s">
        <v>96</v>
      </c>
      <c r="E216" s="3" t="s">
        <v>97</v>
      </c>
      <c r="F216" s="3" t="s">
        <v>101</v>
      </c>
    </row>
    <row r="217" spans="2:6" x14ac:dyDescent="0.3">
      <c r="B217" s="32" t="s">
        <v>270</v>
      </c>
      <c r="C217" s="31">
        <f>C195</f>
        <v>1117.3900000000001</v>
      </c>
      <c r="D217" s="78">
        <v>0</v>
      </c>
      <c r="E217" s="55">
        <f>D217*C217</f>
        <v>0</v>
      </c>
      <c r="F217" s="55">
        <f t="shared" ref="F217:F219" si="7">E217*1*2</f>
        <v>0</v>
      </c>
    </row>
    <row r="218" spans="2:6" x14ac:dyDescent="0.3">
      <c r="B218" s="19" t="s">
        <v>243</v>
      </c>
      <c r="C218" s="31">
        <f t="shared" ref="C218:C222" si="8">C196</f>
        <v>356.7</v>
      </c>
      <c r="D218" s="78">
        <v>0</v>
      </c>
      <c r="E218" s="55">
        <f t="shared" ref="E218:E222" si="9">D218*C218</f>
        <v>0</v>
      </c>
      <c r="F218" s="55">
        <f t="shared" si="7"/>
        <v>0</v>
      </c>
    </row>
    <row r="219" spans="2:6" x14ac:dyDescent="0.3">
      <c r="B219" s="32" t="s">
        <v>254</v>
      </c>
      <c r="C219" s="31">
        <f t="shared" si="8"/>
        <v>66</v>
      </c>
      <c r="D219" s="78">
        <v>0</v>
      </c>
      <c r="E219" s="55">
        <f t="shared" si="9"/>
        <v>0</v>
      </c>
      <c r="F219" s="55">
        <f t="shared" si="7"/>
        <v>0</v>
      </c>
    </row>
    <row r="220" spans="2:6" x14ac:dyDescent="0.3">
      <c r="B220" s="32" t="s">
        <v>258</v>
      </c>
      <c r="C220" s="31">
        <f t="shared" si="8"/>
        <v>114</v>
      </c>
      <c r="D220" s="78">
        <v>0</v>
      </c>
      <c r="E220" s="55">
        <f t="shared" si="9"/>
        <v>0</v>
      </c>
      <c r="F220" s="55">
        <f>E220*1*2</f>
        <v>0</v>
      </c>
    </row>
    <row r="221" spans="2:6" x14ac:dyDescent="0.3">
      <c r="B221" s="32" t="s">
        <v>276</v>
      </c>
      <c r="C221" s="31">
        <f t="shared" si="8"/>
        <v>93</v>
      </c>
      <c r="D221" s="78">
        <v>0</v>
      </c>
      <c r="E221" s="55">
        <f t="shared" si="9"/>
        <v>0</v>
      </c>
      <c r="F221" s="55">
        <f>E221*1*2</f>
        <v>0</v>
      </c>
    </row>
    <row r="222" spans="2:6" x14ac:dyDescent="0.3">
      <c r="B222" s="32" t="s">
        <v>278</v>
      </c>
      <c r="C222" s="31">
        <f t="shared" si="8"/>
        <v>108</v>
      </c>
      <c r="D222" s="78">
        <v>0</v>
      </c>
      <c r="E222" s="55">
        <f t="shared" si="9"/>
        <v>0</v>
      </c>
      <c r="F222" s="55">
        <f>E222*1*2</f>
        <v>0</v>
      </c>
    </row>
    <row r="223" spans="2:6" x14ac:dyDescent="0.3">
      <c r="B223" s="32" t="s">
        <v>280</v>
      </c>
      <c r="C223" s="31">
        <f>E187</f>
        <v>75</v>
      </c>
      <c r="D223" s="78">
        <v>0</v>
      </c>
      <c r="E223" s="55">
        <f>D223*C223</f>
        <v>0</v>
      </c>
      <c r="F223" s="55">
        <f>E223*1*2</f>
        <v>0</v>
      </c>
    </row>
    <row r="224" spans="2:6" x14ac:dyDescent="0.3">
      <c r="B224" s="28" t="s">
        <v>36</v>
      </c>
      <c r="C224" s="29"/>
      <c r="D224" s="57"/>
      <c r="E224" s="57"/>
      <c r="F224" s="57">
        <f>SUM(F217:F223)</f>
        <v>0</v>
      </c>
    </row>
    <row r="227" spans="2:6" x14ac:dyDescent="0.3">
      <c r="B227" s="63" t="s">
        <v>284</v>
      </c>
      <c r="C227" s="64"/>
      <c r="D227" s="64"/>
      <c r="E227" s="65"/>
      <c r="F227" s="62">
        <f>F202+F213+F224</f>
        <v>0</v>
      </c>
    </row>
  </sheetData>
  <sheetProtection algorithmName="SHA-512" hashValue="7Y0hfjYZd4hbJkIpZogLQn82JiR62xhglmP+7gDcXEdLS6+eBTXEKUfbThAAatXImlSd/Jl4x53uYbqsDNhTyw==" saltValue="/8rrP/B1LmukqynFWiuKjw==" spinCount="100000" sheet="1" objects="1" scenarios="1" selectLockedCells="1"/>
  <mergeCells count="18">
    <mergeCell ref="C173:D173"/>
    <mergeCell ref="C168:D168"/>
    <mergeCell ref="C169:D169"/>
    <mergeCell ref="C170:D170"/>
    <mergeCell ref="C171:D171"/>
    <mergeCell ref="C172:D172"/>
    <mergeCell ref="C188:D188"/>
    <mergeCell ref="C174:D174"/>
    <mergeCell ref="C175:D175"/>
    <mergeCell ref="C176:D176"/>
    <mergeCell ref="C180:D180"/>
    <mergeCell ref="C181:D181"/>
    <mergeCell ref="C182:D182"/>
    <mergeCell ref="C183:D183"/>
    <mergeCell ref="C184:D184"/>
    <mergeCell ref="C185:D185"/>
    <mergeCell ref="C186:D186"/>
    <mergeCell ref="C187:D1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6"/>
  <sheetViews>
    <sheetView zoomScaleNormal="100" zoomScaleSheetLayoutView="85" workbookViewId="0">
      <selection activeCell="D177" activeCellId="2" sqref="D157:D162 D167:D172 D177:D182"/>
    </sheetView>
  </sheetViews>
  <sheetFormatPr defaultRowHeight="14.4" x14ac:dyDescent="0.3"/>
  <cols>
    <col min="1" max="1" width="4.109375" customWidth="1"/>
    <col min="2" max="2" width="28.44140625" customWidth="1"/>
    <col min="3" max="3" width="21.109375" customWidth="1"/>
    <col min="4" max="4" width="9.44140625" customWidth="1"/>
    <col min="5" max="5" width="11.88671875" customWidth="1"/>
    <col min="6" max="6" width="12" customWidth="1"/>
  </cols>
  <sheetData>
    <row r="2" spans="1:5" x14ac:dyDescent="0.3">
      <c r="B2" s="1" t="s">
        <v>0</v>
      </c>
    </row>
    <row r="4" spans="1:5" x14ac:dyDescent="0.3">
      <c r="A4" s="15" t="s">
        <v>285</v>
      </c>
    </row>
    <row r="5" spans="1:5" x14ac:dyDescent="0.3">
      <c r="A5" t="s">
        <v>286</v>
      </c>
    </row>
    <row r="7" spans="1:5" x14ac:dyDescent="0.3">
      <c r="B7" t="s">
        <v>3</v>
      </c>
      <c r="C7" s="1" t="s">
        <v>287</v>
      </c>
    </row>
    <row r="8" spans="1:5" x14ac:dyDescent="0.3">
      <c r="B8" t="s">
        <v>5</v>
      </c>
      <c r="C8" t="s">
        <v>288</v>
      </c>
    </row>
    <row r="10" spans="1:5" x14ac:dyDescent="0.3">
      <c r="B10" s="2" t="s">
        <v>7</v>
      </c>
      <c r="C10" s="3" t="s">
        <v>8</v>
      </c>
      <c r="D10" s="3" t="s">
        <v>9</v>
      </c>
      <c r="E10" s="3" t="s">
        <v>10</v>
      </c>
    </row>
    <row r="11" spans="1:5" x14ac:dyDescent="0.3">
      <c r="B11" s="2"/>
      <c r="C11" s="3"/>
      <c r="D11" s="3"/>
      <c r="E11" s="3"/>
    </row>
    <row r="12" spans="1:5" x14ac:dyDescent="0.3">
      <c r="B12" s="4" t="s">
        <v>233</v>
      </c>
      <c r="C12" s="4"/>
      <c r="D12" s="4"/>
      <c r="E12" s="4"/>
    </row>
    <row r="13" spans="1:5" x14ac:dyDescent="0.3">
      <c r="B13" s="5" t="s">
        <v>238</v>
      </c>
      <c r="C13" s="5" t="s">
        <v>16</v>
      </c>
      <c r="D13" s="8">
        <v>15</v>
      </c>
      <c r="E13" s="5" t="s">
        <v>14</v>
      </c>
    </row>
    <row r="14" spans="1:5" x14ac:dyDescent="0.3">
      <c r="B14" s="5" t="s">
        <v>239</v>
      </c>
      <c r="C14" s="5" t="s">
        <v>16</v>
      </c>
      <c r="D14" s="8">
        <v>36</v>
      </c>
      <c r="E14" s="5" t="s">
        <v>14</v>
      </c>
    </row>
    <row r="15" spans="1:5" x14ac:dyDescent="0.3">
      <c r="B15" s="5" t="s">
        <v>289</v>
      </c>
      <c r="C15" s="5" t="s">
        <v>16</v>
      </c>
      <c r="D15" s="8">
        <v>26</v>
      </c>
      <c r="E15" s="5" t="s">
        <v>14</v>
      </c>
    </row>
    <row r="16" spans="1:5" x14ac:dyDescent="0.3">
      <c r="B16" s="5" t="s">
        <v>241</v>
      </c>
      <c r="C16" s="5" t="s">
        <v>16</v>
      </c>
      <c r="D16" s="8">
        <v>15</v>
      </c>
      <c r="E16" s="5" t="s">
        <v>14</v>
      </c>
    </row>
    <row r="17" spans="2:5" x14ac:dyDescent="0.3">
      <c r="B17" s="2" t="s">
        <v>290</v>
      </c>
      <c r="C17" s="3" t="s">
        <v>16</v>
      </c>
      <c r="D17" s="9">
        <v>40</v>
      </c>
      <c r="E17" s="3" t="s">
        <v>179</v>
      </c>
    </row>
    <row r="18" spans="2:5" x14ac:dyDescent="0.3">
      <c r="B18" s="2"/>
      <c r="C18" s="3"/>
      <c r="D18" s="3"/>
      <c r="E18" s="3"/>
    </row>
    <row r="19" spans="2:5" x14ac:dyDescent="0.3">
      <c r="B19" s="4" t="s">
        <v>11</v>
      </c>
      <c r="C19" s="4"/>
      <c r="D19" s="4"/>
      <c r="E19" s="4"/>
    </row>
    <row r="20" spans="2:5" x14ac:dyDescent="0.3">
      <c r="B20" s="2" t="s">
        <v>238</v>
      </c>
      <c r="C20" s="5" t="s">
        <v>291</v>
      </c>
      <c r="D20" s="6">
        <v>290</v>
      </c>
      <c r="E20" s="2" t="s">
        <v>14</v>
      </c>
    </row>
    <row r="21" spans="2:5" x14ac:dyDescent="0.3">
      <c r="B21" s="2" t="s">
        <v>242</v>
      </c>
      <c r="C21" s="5" t="s">
        <v>291</v>
      </c>
      <c r="D21" s="6">
        <v>30</v>
      </c>
      <c r="E21" s="2" t="s">
        <v>14</v>
      </c>
    </row>
    <row r="22" spans="2:5" x14ac:dyDescent="0.3">
      <c r="B22" s="2" t="s">
        <v>292</v>
      </c>
      <c r="C22" s="5" t="s">
        <v>16</v>
      </c>
      <c r="D22" s="6">
        <v>81</v>
      </c>
      <c r="E22" s="2" t="s">
        <v>14</v>
      </c>
    </row>
    <row r="23" spans="2:5" x14ac:dyDescent="0.3">
      <c r="B23" s="2" t="s">
        <v>239</v>
      </c>
      <c r="C23" s="5" t="s">
        <v>291</v>
      </c>
      <c r="D23" s="6">
        <v>50</v>
      </c>
      <c r="E23" s="2" t="s">
        <v>14</v>
      </c>
    </row>
    <row r="24" spans="2:5" x14ac:dyDescent="0.3">
      <c r="B24" s="2" t="s">
        <v>240</v>
      </c>
      <c r="C24" s="5" t="s">
        <v>16</v>
      </c>
      <c r="D24" s="6">
        <v>12</v>
      </c>
      <c r="E24" s="2" t="s">
        <v>14</v>
      </c>
    </row>
    <row r="25" spans="2:5" x14ac:dyDescent="0.3">
      <c r="B25" s="2" t="s">
        <v>256</v>
      </c>
      <c r="C25" s="5" t="s">
        <v>291</v>
      </c>
      <c r="D25" s="6">
        <v>9</v>
      </c>
      <c r="E25" s="2" t="s">
        <v>14</v>
      </c>
    </row>
    <row r="26" spans="2:5" x14ac:dyDescent="0.3">
      <c r="B26" s="2" t="s">
        <v>241</v>
      </c>
      <c r="C26" s="5" t="s">
        <v>16</v>
      </c>
      <c r="D26" s="6">
        <v>12</v>
      </c>
      <c r="E26" s="2" t="s">
        <v>14</v>
      </c>
    </row>
    <row r="27" spans="2:5" x14ac:dyDescent="0.3">
      <c r="B27" s="2"/>
      <c r="C27" s="5"/>
      <c r="D27" s="6"/>
      <c r="E27" s="2"/>
    </row>
    <row r="28" spans="2:5" x14ac:dyDescent="0.3">
      <c r="B28" s="4" t="s">
        <v>54</v>
      </c>
      <c r="C28" s="4"/>
      <c r="D28" s="4"/>
      <c r="E28" s="4"/>
    </row>
    <row r="29" spans="2:5" x14ac:dyDescent="0.3">
      <c r="B29" s="2" t="s">
        <v>70</v>
      </c>
      <c r="C29" s="2" t="s">
        <v>291</v>
      </c>
      <c r="D29" s="6">
        <v>270</v>
      </c>
      <c r="E29" s="2" t="s">
        <v>14</v>
      </c>
    </row>
    <row r="30" spans="2:5" x14ac:dyDescent="0.3">
      <c r="B30" s="2" t="s">
        <v>242</v>
      </c>
      <c r="C30" s="2" t="s">
        <v>291</v>
      </c>
      <c r="D30" s="6">
        <v>60</v>
      </c>
      <c r="E30" s="2" t="s">
        <v>14</v>
      </c>
    </row>
    <row r="31" spans="2:5" x14ac:dyDescent="0.3">
      <c r="B31" s="2" t="s">
        <v>292</v>
      </c>
      <c r="C31" s="2" t="s">
        <v>16</v>
      </c>
      <c r="D31" s="6">
        <v>28</v>
      </c>
      <c r="E31" s="2" t="s">
        <v>14</v>
      </c>
    </row>
    <row r="32" spans="2:5" x14ac:dyDescent="0.3">
      <c r="B32" s="2" t="s">
        <v>239</v>
      </c>
      <c r="C32" s="2" t="s">
        <v>291</v>
      </c>
      <c r="D32" s="6">
        <v>45</v>
      </c>
      <c r="E32" s="2" t="s">
        <v>14</v>
      </c>
    </row>
    <row r="33" spans="2:5" x14ac:dyDescent="0.3">
      <c r="B33" s="2" t="s">
        <v>256</v>
      </c>
      <c r="C33" s="2" t="s">
        <v>291</v>
      </c>
      <c r="D33" s="6">
        <v>14</v>
      </c>
      <c r="E33" s="2" t="s">
        <v>14</v>
      </c>
    </row>
    <row r="34" spans="2:5" x14ac:dyDescent="0.3">
      <c r="B34" s="2" t="s">
        <v>240</v>
      </c>
      <c r="C34" s="2" t="s">
        <v>16</v>
      </c>
      <c r="D34" s="6">
        <v>12</v>
      </c>
      <c r="E34" s="2" t="s">
        <v>14</v>
      </c>
    </row>
    <row r="35" spans="2:5" x14ac:dyDescent="0.3">
      <c r="B35" s="2" t="s">
        <v>241</v>
      </c>
      <c r="C35" s="2" t="s">
        <v>16</v>
      </c>
      <c r="D35" s="6">
        <v>12</v>
      </c>
      <c r="E35" s="2" t="s">
        <v>14</v>
      </c>
    </row>
    <row r="36" spans="2:5" x14ac:dyDescent="0.3">
      <c r="B36" s="2"/>
      <c r="C36" s="2"/>
      <c r="D36" s="2"/>
      <c r="E36" s="2"/>
    </row>
    <row r="37" spans="2:5" x14ac:dyDescent="0.3">
      <c r="B37" s="4" t="s">
        <v>59</v>
      </c>
      <c r="C37" s="4"/>
      <c r="D37" s="4"/>
      <c r="E37" s="4"/>
    </row>
    <row r="38" spans="2:5" x14ac:dyDescent="0.3">
      <c r="B38" s="2" t="s">
        <v>241</v>
      </c>
      <c r="C38" s="2" t="s">
        <v>16</v>
      </c>
      <c r="D38" s="6">
        <v>12</v>
      </c>
      <c r="E38" s="2" t="s">
        <v>14</v>
      </c>
    </row>
    <row r="39" spans="2:5" x14ac:dyDescent="0.3">
      <c r="B39" s="2"/>
      <c r="C39" s="2"/>
      <c r="D39" s="2"/>
      <c r="E39" s="2"/>
    </row>
    <row r="40" spans="2:5" x14ac:dyDescent="0.3">
      <c r="B40" s="4" t="s">
        <v>36</v>
      </c>
      <c r="C40" s="4"/>
      <c r="D40" s="7">
        <f>SUM(D13:D39)</f>
        <v>1069</v>
      </c>
      <c r="E40" s="4"/>
    </row>
    <row r="44" spans="2:5" x14ac:dyDescent="0.3">
      <c r="B44" t="s">
        <v>3</v>
      </c>
      <c r="C44" s="1" t="s">
        <v>293</v>
      </c>
    </row>
    <row r="45" spans="2:5" x14ac:dyDescent="0.3">
      <c r="B45" t="s">
        <v>5</v>
      </c>
      <c r="C45" t="s">
        <v>294</v>
      </c>
    </row>
    <row r="47" spans="2:5" x14ac:dyDescent="0.3">
      <c r="B47" s="2" t="s">
        <v>7</v>
      </c>
      <c r="C47" s="3" t="s">
        <v>8</v>
      </c>
      <c r="D47" s="3" t="s">
        <v>9</v>
      </c>
      <c r="E47" s="3" t="s">
        <v>10</v>
      </c>
    </row>
    <row r="48" spans="2:5" x14ac:dyDescent="0.3">
      <c r="B48" s="2"/>
      <c r="C48" s="3"/>
      <c r="D48" s="3"/>
      <c r="E48" s="3"/>
    </row>
    <row r="49" spans="2:5" x14ac:dyDescent="0.3">
      <c r="B49" s="4" t="s">
        <v>11</v>
      </c>
      <c r="C49" s="4"/>
      <c r="D49" s="4"/>
      <c r="E49" s="4"/>
    </row>
    <row r="50" spans="2:5" x14ac:dyDescent="0.3">
      <c r="B50" s="2" t="s">
        <v>70</v>
      </c>
      <c r="C50" s="2" t="s">
        <v>28</v>
      </c>
      <c r="D50" s="6">
        <v>92</v>
      </c>
      <c r="E50" s="2" t="s">
        <v>14</v>
      </c>
    </row>
    <row r="51" spans="2:5" x14ac:dyDescent="0.3">
      <c r="B51" s="2" t="s">
        <v>295</v>
      </c>
      <c r="C51" s="2" t="s">
        <v>28</v>
      </c>
      <c r="D51" s="6">
        <v>30</v>
      </c>
      <c r="E51" s="2" t="s">
        <v>14</v>
      </c>
    </row>
    <row r="52" spans="2:5" x14ac:dyDescent="0.3">
      <c r="B52" s="2" t="s">
        <v>239</v>
      </c>
      <c r="C52" s="2" t="s">
        <v>28</v>
      </c>
      <c r="D52" s="6">
        <v>33</v>
      </c>
      <c r="E52" s="2" t="s">
        <v>14</v>
      </c>
    </row>
    <row r="53" spans="2:5" x14ac:dyDescent="0.3">
      <c r="B53" s="2" t="s">
        <v>257</v>
      </c>
      <c r="C53" s="2" t="s">
        <v>28</v>
      </c>
      <c r="D53" s="6">
        <v>25</v>
      </c>
      <c r="E53" s="2" t="s">
        <v>14</v>
      </c>
    </row>
    <row r="54" spans="2:5" x14ac:dyDescent="0.3">
      <c r="B54" s="2" t="s">
        <v>296</v>
      </c>
      <c r="C54" s="2" t="s">
        <v>28</v>
      </c>
      <c r="D54" s="6">
        <v>15</v>
      </c>
      <c r="E54" s="2" t="s">
        <v>14</v>
      </c>
    </row>
    <row r="55" spans="2:5" x14ac:dyDescent="0.3">
      <c r="B55" s="2" t="s">
        <v>297</v>
      </c>
      <c r="C55" s="2" t="s">
        <v>28</v>
      </c>
      <c r="D55" s="6">
        <v>9</v>
      </c>
      <c r="E55" s="2" t="s">
        <v>14</v>
      </c>
    </row>
    <row r="56" spans="2:5" x14ac:dyDescent="0.3">
      <c r="B56" s="2" t="s">
        <v>240</v>
      </c>
      <c r="C56" s="2" t="s">
        <v>28</v>
      </c>
      <c r="D56" s="6">
        <v>20</v>
      </c>
      <c r="E56" s="2" t="s">
        <v>14</v>
      </c>
    </row>
    <row r="57" spans="2:5" x14ac:dyDescent="0.3">
      <c r="B57" s="2"/>
      <c r="C57" s="2"/>
      <c r="D57" s="6"/>
      <c r="E57" s="2"/>
    </row>
    <row r="58" spans="2:5" x14ac:dyDescent="0.3">
      <c r="B58" s="4" t="s">
        <v>54</v>
      </c>
      <c r="C58" s="4"/>
      <c r="D58" s="7"/>
      <c r="E58" s="4"/>
    </row>
    <row r="59" spans="2:5" x14ac:dyDescent="0.3">
      <c r="B59" s="2" t="s">
        <v>241</v>
      </c>
      <c r="C59" s="2" t="s">
        <v>28</v>
      </c>
      <c r="D59" s="6">
        <v>6</v>
      </c>
      <c r="E59" s="2" t="s">
        <v>14</v>
      </c>
    </row>
    <row r="60" spans="2:5" x14ac:dyDescent="0.3">
      <c r="B60" s="2" t="s">
        <v>239</v>
      </c>
      <c r="C60" s="2" t="s">
        <v>28</v>
      </c>
      <c r="D60" s="6">
        <v>9.1999999999999993</v>
      </c>
      <c r="E60" s="2" t="s">
        <v>14</v>
      </c>
    </row>
    <row r="61" spans="2:5" x14ac:dyDescent="0.3">
      <c r="B61" s="2" t="s">
        <v>256</v>
      </c>
      <c r="C61" s="2" t="s">
        <v>28</v>
      </c>
      <c r="D61" s="6">
        <v>23.7</v>
      </c>
      <c r="E61" s="2" t="s">
        <v>14</v>
      </c>
    </row>
    <row r="62" spans="2:5" x14ac:dyDescent="0.3">
      <c r="B62" s="2" t="s">
        <v>298</v>
      </c>
      <c r="C62" s="2" t="s">
        <v>28</v>
      </c>
      <c r="D62" s="6">
        <v>80</v>
      </c>
      <c r="E62" s="2" t="s">
        <v>14</v>
      </c>
    </row>
    <row r="63" spans="2:5" x14ac:dyDescent="0.3">
      <c r="B63" s="2"/>
      <c r="C63" s="2"/>
      <c r="D63" s="2"/>
      <c r="E63" s="2"/>
    </row>
    <row r="64" spans="2:5" x14ac:dyDescent="0.3">
      <c r="B64" s="4" t="s">
        <v>36</v>
      </c>
      <c r="C64" s="4"/>
      <c r="D64" s="7">
        <f>SUM(D50:D62)</f>
        <v>342.9</v>
      </c>
      <c r="E64" s="4"/>
    </row>
    <row r="68" spans="2:5" x14ac:dyDescent="0.3">
      <c r="B68" t="s">
        <v>3</v>
      </c>
      <c r="C68" s="1" t="s">
        <v>299</v>
      </c>
    </row>
    <row r="69" spans="2:5" x14ac:dyDescent="0.3">
      <c r="B69" t="s">
        <v>5</v>
      </c>
      <c r="C69" s="11" t="s">
        <v>300</v>
      </c>
    </row>
    <row r="71" spans="2:5" x14ac:dyDescent="0.3">
      <c r="B71" s="2" t="s">
        <v>7</v>
      </c>
      <c r="C71" s="3" t="s">
        <v>8</v>
      </c>
      <c r="D71" s="3" t="s">
        <v>9</v>
      </c>
      <c r="E71" s="3" t="s">
        <v>10</v>
      </c>
    </row>
    <row r="72" spans="2:5" x14ac:dyDescent="0.3">
      <c r="B72" s="4"/>
      <c r="C72" s="4"/>
      <c r="D72" s="4"/>
      <c r="E72" s="4"/>
    </row>
    <row r="73" spans="2:5" x14ac:dyDescent="0.3">
      <c r="B73" s="2" t="s">
        <v>238</v>
      </c>
      <c r="C73" s="2" t="s">
        <v>28</v>
      </c>
      <c r="D73" s="6">
        <v>43</v>
      </c>
      <c r="E73" s="2" t="s">
        <v>75</v>
      </c>
    </row>
    <row r="74" spans="2:5" x14ac:dyDescent="0.3">
      <c r="B74" s="2" t="s">
        <v>292</v>
      </c>
      <c r="C74" s="2" t="s">
        <v>28</v>
      </c>
      <c r="D74" s="6">
        <v>23</v>
      </c>
      <c r="E74" s="2" t="s">
        <v>75</v>
      </c>
    </row>
    <row r="75" spans="2:5" x14ac:dyDescent="0.3">
      <c r="B75" s="2" t="s">
        <v>239</v>
      </c>
      <c r="C75" s="2" t="s">
        <v>301</v>
      </c>
      <c r="D75" s="6">
        <v>31</v>
      </c>
      <c r="E75" s="2" t="s">
        <v>75</v>
      </c>
    </row>
    <row r="76" spans="2:5" x14ac:dyDescent="0.3">
      <c r="B76" s="2" t="s">
        <v>256</v>
      </c>
      <c r="C76" s="2" t="s">
        <v>302</v>
      </c>
      <c r="D76" s="6">
        <v>10</v>
      </c>
      <c r="E76" s="2" t="s">
        <v>75</v>
      </c>
    </row>
    <row r="77" spans="2:5" x14ac:dyDescent="0.3">
      <c r="B77" s="2" t="s">
        <v>240</v>
      </c>
      <c r="C77" s="2" t="s">
        <v>28</v>
      </c>
      <c r="D77" s="6">
        <v>11</v>
      </c>
      <c r="E77" s="2" t="s">
        <v>75</v>
      </c>
    </row>
    <row r="78" spans="2:5" x14ac:dyDescent="0.3">
      <c r="B78" s="2" t="s">
        <v>257</v>
      </c>
      <c r="C78" s="2" t="s">
        <v>28</v>
      </c>
      <c r="D78" s="6">
        <v>9</v>
      </c>
      <c r="E78" s="2" t="s">
        <v>75</v>
      </c>
    </row>
    <row r="79" spans="2:5" x14ac:dyDescent="0.3">
      <c r="B79" s="2"/>
      <c r="C79" s="2"/>
      <c r="D79" s="6"/>
      <c r="E79" s="2"/>
    </row>
    <row r="80" spans="2:5" x14ac:dyDescent="0.3">
      <c r="B80" s="4" t="s">
        <v>36</v>
      </c>
      <c r="C80" s="4"/>
      <c r="D80" s="7">
        <f>SUM(D73:D78)</f>
        <v>127</v>
      </c>
      <c r="E80" s="4"/>
    </row>
    <row r="84" spans="2:5" x14ac:dyDescent="0.3">
      <c r="B84" t="s">
        <v>3</v>
      </c>
      <c r="C84" s="1" t="s">
        <v>303</v>
      </c>
    </row>
    <row r="85" spans="2:5" x14ac:dyDescent="0.3">
      <c r="B85" t="s">
        <v>5</v>
      </c>
      <c r="C85" s="11" t="s">
        <v>304</v>
      </c>
    </row>
    <row r="87" spans="2:5" x14ac:dyDescent="0.3">
      <c r="B87" s="2" t="s">
        <v>7</v>
      </c>
      <c r="C87" s="3" t="s">
        <v>8</v>
      </c>
      <c r="D87" s="3" t="s">
        <v>9</v>
      </c>
      <c r="E87" s="3" t="s">
        <v>10</v>
      </c>
    </row>
    <row r="88" spans="2:5" x14ac:dyDescent="0.3">
      <c r="B88" s="4"/>
      <c r="C88" s="4"/>
      <c r="D88" s="4"/>
      <c r="E88" s="4"/>
    </row>
    <row r="89" spans="2:5" x14ac:dyDescent="0.3">
      <c r="B89" s="2" t="s">
        <v>238</v>
      </c>
      <c r="C89" s="2" t="s">
        <v>28</v>
      </c>
      <c r="D89" s="6">
        <v>18.399999999999999</v>
      </c>
      <c r="E89" s="2" t="s">
        <v>75</v>
      </c>
    </row>
    <row r="90" spans="2:5" x14ac:dyDescent="0.3">
      <c r="B90" s="2" t="s">
        <v>305</v>
      </c>
      <c r="C90" s="2" t="s">
        <v>28</v>
      </c>
      <c r="D90" s="6">
        <v>16.34</v>
      </c>
      <c r="E90" s="2" t="s">
        <v>75</v>
      </c>
    </row>
    <row r="91" spans="2:5" x14ac:dyDescent="0.3">
      <c r="B91" s="2" t="s">
        <v>256</v>
      </c>
      <c r="C91" s="2" t="s">
        <v>28</v>
      </c>
      <c r="D91" s="6">
        <v>28.62</v>
      </c>
      <c r="E91" s="2" t="s">
        <v>75</v>
      </c>
    </row>
    <row r="92" spans="2:5" x14ac:dyDescent="0.3">
      <c r="B92" s="2" t="s">
        <v>239</v>
      </c>
      <c r="C92" s="2" t="s">
        <v>16</v>
      </c>
      <c r="D92" s="6">
        <v>16.63</v>
      </c>
      <c r="E92" s="2" t="s">
        <v>75</v>
      </c>
    </row>
    <row r="93" spans="2:5" x14ac:dyDescent="0.3">
      <c r="B93" s="2" t="s">
        <v>241</v>
      </c>
      <c r="C93" s="2" t="s">
        <v>16</v>
      </c>
      <c r="D93" s="6">
        <v>10.4</v>
      </c>
      <c r="E93" s="2" t="s">
        <v>75</v>
      </c>
    </row>
    <row r="94" spans="2:5" x14ac:dyDescent="0.3">
      <c r="B94" s="2"/>
      <c r="C94" s="2"/>
      <c r="D94" s="6"/>
      <c r="E94" s="2"/>
    </row>
    <row r="95" spans="2:5" x14ac:dyDescent="0.3">
      <c r="B95" s="4" t="s">
        <v>36</v>
      </c>
      <c r="C95" s="4"/>
      <c r="D95" s="7">
        <f>SUM(D89:D93)</f>
        <v>90.39</v>
      </c>
      <c r="E95" s="4"/>
    </row>
    <row r="100" spans="2:5" x14ac:dyDescent="0.3">
      <c r="B100" t="s">
        <v>3</v>
      </c>
      <c r="C100" s="1" t="s">
        <v>306</v>
      </c>
    </row>
    <row r="101" spans="2:5" x14ac:dyDescent="0.3">
      <c r="B101" t="s">
        <v>5</v>
      </c>
      <c r="C101" t="s">
        <v>307</v>
      </c>
    </row>
    <row r="103" spans="2:5" x14ac:dyDescent="0.3">
      <c r="B103" s="2" t="s">
        <v>7</v>
      </c>
      <c r="C103" s="3" t="s">
        <v>8</v>
      </c>
      <c r="D103" s="3" t="s">
        <v>9</v>
      </c>
      <c r="E103" s="3" t="s">
        <v>10</v>
      </c>
    </row>
    <row r="104" spans="2:5" x14ac:dyDescent="0.3">
      <c r="B104" s="4"/>
      <c r="C104" s="4"/>
      <c r="D104" s="4"/>
      <c r="E104" s="4"/>
    </row>
    <row r="105" spans="2:5" x14ac:dyDescent="0.3">
      <c r="B105" s="2" t="s">
        <v>70</v>
      </c>
      <c r="C105" s="2" t="s">
        <v>28</v>
      </c>
      <c r="D105" s="6">
        <v>36</v>
      </c>
      <c r="E105" s="2" t="s">
        <v>75</v>
      </c>
    </row>
    <row r="106" spans="2:5" x14ac:dyDescent="0.3">
      <c r="B106" s="2" t="s">
        <v>239</v>
      </c>
      <c r="C106" s="2" t="s">
        <v>28</v>
      </c>
      <c r="D106" s="6">
        <v>12</v>
      </c>
      <c r="E106" s="2" t="s">
        <v>75</v>
      </c>
    </row>
    <row r="107" spans="2:5" x14ac:dyDescent="0.3">
      <c r="B107" s="2" t="s">
        <v>240</v>
      </c>
      <c r="C107" s="2" t="s">
        <v>28</v>
      </c>
      <c r="D107" s="6">
        <v>4.25</v>
      </c>
      <c r="E107" s="2" t="s">
        <v>75</v>
      </c>
    </row>
    <row r="108" spans="2:5" x14ac:dyDescent="0.3">
      <c r="B108" s="2" t="s">
        <v>257</v>
      </c>
      <c r="C108" s="2" t="s">
        <v>28</v>
      </c>
      <c r="D108" s="6">
        <v>7.5</v>
      </c>
      <c r="E108" s="2" t="s">
        <v>75</v>
      </c>
    </row>
    <row r="109" spans="2:5" x14ac:dyDescent="0.3">
      <c r="B109" s="2"/>
      <c r="C109" s="2"/>
      <c r="D109" s="6"/>
      <c r="E109" s="2"/>
    </row>
    <row r="110" spans="2:5" x14ac:dyDescent="0.3">
      <c r="B110" s="4" t="s">
        <v>36</v>
      </c>
      <c r="C110" s="4"/>
      <c r="D110" s="7">
        <f>SUM(D105:D108)</f>
        <v>59.75</v>
      </c>
      <c r="E110" s="4"/>
    </row>
    <row r="114" spans="1:5" x14ac:dyDescent="0.3">
      <c r="B114" t="s">
        <v>3</v>
      </c>
      <c r="C114" s="1" t="s">
        <v>308</v>
      </c>
    </row>
    <row r="115" spans="1:5" x14ac:dyDescent="0.3">
      <c r="B115" t="s">
        <v>5</v>
      </c>
      <c r="C115" t="s">
        <v>309</v>
      </c>
    </row>
    <row r="117" spans="1:5" x14ac:dyDescent="0.3">
      <c r="B117" s="2" t="s">
        <v>7</v>
      </c>
      <c r="C117" s="3" t="s">
        <v>8</v>
      </c>
      <c r="D117" s="3" t="s">
        <v>9</v>
      </c>
      <c r="E117" s="3" t="s">
        <v>10</v>
      </c>
    </row>
    <row r="118" spans="1:5" x14ac:dyDescent="0.3">
      <c r="B118" s="4"/>
      <c r="C118" s="4"/>
      <c r="D118" s="4"/>
      <c r="E118" s="4"/>
    </row>
    <row r="119" spans="1:5" x14ac:dyDescent="0.3">
      <c r="B119" s="2" t="s">
        <v>238</v>
      </c>
      <c r="C119" s="2" t="s">
        <v>310</v>
      </c>
      <c r="D119" s="6">
        <v>31</v>
      </c>
      <c r="E119" s="2" t="s">
        <v>75</v>
      </c>
    </row>
    <row r="120" spans="1:5" x14ac:dyDescent="0.3">
      <c r="B120" s="2" t="s">
        <v>239</v>
      </c>
      <c r="C120" s="2" t="s">
        <v>310</v>
      </c>
      <c r="D120" s="6">
        <v>8</v>
      </c>
      <c r="E120" s="2" t="s">
        <v>75</v>
      </c>
    </row>
    <row r="121" spans="1:5" x14ac:dyDescent="0.3">
      <c r="B121" s="2" t="s">
        <v>240</v>
      </c>
      <c r="C121" s="2" t="s">
        <v>28</v>
      </c>
      <c r="D121" s="6">
        <v>7.5</v>
      </c>
      <c r="E121" s="2" t="s">
        <v>75</v>
      </c>
    </row>
    <row r="122" spans="1:5" x14ac:dyDescent="0.3">
      <c r="B122" s="2" t="s">
        <v>256</v>
      </c>
      <c r="C122" s="2" t="s">
        <v>310</v>
      </c>
      <c r="D122" s="6">
        <v>3</v>
      </c>
      <c r="E122" s="2" t="s">
        <v>75</v>
      </c>
    </row>
    <row r="123" spans="1:5" x14ac:dyDescent="0.3">
      <c r="B123" s="2"/>
      <c r="C123" s="2"/>
      <c r="D123" s="6"/>
      <c r="E123" s="2"/>
    </row>
    <row r="124" spans="1:5" x14ac:dyDescent="0.3">
      <c r="B124" s="4" t="s">
        <v>36</v>
      </c>
      <c r="C124" s="4"/>
      <c r="D124" s="7">
        <f>SUM(D119:D122)</f>
        <v>49.5</v>
      </c>
      <c r="E124" s="4"/>
    </row>
    <row r="128" spans="1:5" x14ac:dyDescent="0.3">
      <c r="A128" t="s">
        <v>311</v>
      </c>
    </row>
    <row r="130" spans="1:6" ht="28.8" x14ac:dyDescent="0.3">
      <c r="B130" s="16" t="s">
        <v>77</v>
      </c>
      <c r="C130" s="67" t="s">
        <v>78</v>
      </c>
      <c r="D130" s="67"/>
      <c r="E130" s="17" t="s">
        <v>79</v>
      </c>
      <c r="F130" s="17" t="s">
        <v>10</v>
      </c>
    </row>
    <row r="131" spans="1:6" x14ac:dyDescent="0.3">
      <c r="B131" s="49" t="s">
        <v>312</v>
      </c>
      <c r="C131" s="75" t="s">
        <v>288</v>
      </c>
      <c r="D131" s="75"/>
      <c r="E131" s="34">
        <v>230</v>
      </c>
      <c r="F131" s="48" t="s">
        <v>158</v>
      </c>
    </row>
    <row r="132" spans="1:6" x14ac:dyDescent="0.3">
      <c r="B132" s="49" t="s">
        <v>313</v>
      </c>
      <c r="C132" s="75" t="s">
        <v>294</v>
      </c>
      <c r="D132" s="75"/>
      <c r="E132" s="34">
        <v>105</v>
      </c>
      <c r="F132" s="48" t="s">
        <v>158</v>
      </c>
    </row>
    <row r="133" spans="1:6" x14ac:dyDescent="0.3">
      <c r="B133" s="37" t="s">
        <v>299</v>
      </c>
      <c r="C133" s="75" t="s">
        <v>300</v>
      </c>
      <c r="D133" s="75"/>
      <c r="E133" s="34">
        <v>40</v>
      </c>
      <c r="F133" s="48" t="s">
        <v>158</v>
      </c>
    </row>
    <row r="134" spans="1:6" x14ac:dyDescent="0.3">
      <c r="B134" s="37" t="s">
        <v>303</v>
      </c>
      <c r="C134" s="75" t="s">
        <v>304</v>
      </c>
      <c r="D134" s="75"/>
      <c r="E134" s="34">
        <v>27</v>
      </c>
      <c r="F134" s="48" t="s">
        <v>158</v>
      </c>
    </row>
    <row r="135" spans="1:6" x14ac:dyDescent="0.3">
      <c r="B135" s="37" t="s">
        <v>306</v>
      </c>
      <c r="C135" s="75" t="s">
        <v>307</v>
      </c>
      <c r="D135" s="75"/>
      <c r="E135" s="34">
        <v>21</v>
      </c>
      <c r="F135" s="48" t="s">
        <v>158</v>
      </c>
    </row>
    <row r="136" spans="1:6" x14ac:dyDescent="0.3">
      <c r="B136" s="37" t="s">
        <v>308</v>
      </c>
      <c r="C136" s="75" t="s">
        <v>309</v>
      </c>
      <c r="D136" s="75"/>
      <c r="E136" s="34">
        <v>8</v>
      </c>
      <c r="F136" s="48" t="s">
        <v>158</v>
      </c>
    </row>
    <row r="137" spans="1:6" x14ac:dyDescent="0.3">
      <c r="B137" s="30"/>
      <c r="C137" s="74"/>
      <c r="D137" s="74"/>
      <c r="E137" s="30"/>
      <c r="F137" s="30"/>
    </row>
    <row r="138" spans="1:6" x14ac:dyDescent="0.3">
      <c r="B138" s="19" t="s">
        <v>83</v>
      </c>
      <c r="C138" s="69"/>
      <c r="D138" s="70"/>
      <c r="E138" s="20">
        <f>SUM(E131:E137)</f>
        <v>431</v>
      </c>
      <c r="F138" s="19"/>
    </row>
    <row r="140" spans="1:6" x14ac:dyDescent="0.3">
      <c r="A140" t="s">
        <v>314</v>
      </c>
    </row>
    <row r="142" spans="1:6" ht="28.8" x14ac:dyDescent="0.3">
      <c r="B142" s="16" t="s">
        <v>77</v>
      </c>
      <c r="C142" s="67" t="s">
        <v>78</v>
      </c>
      <c r="D142" s="67"/>
      <c r="E142" s="17" t="s">
        <v>85</v>
      </c>
      <c r="F142" s="17" t="s">
        <v>10</v>
      </c>
    </row>
    <row r="143" spans="1:6" x14ac:dyDescent="0.3">
      <c r="B143" s="49" t="s">
        <v>312</v>
      </c>
      <c r="C143" s="75" t="s">
        <v>288</v>
      </c>
      <c r="D143" s="75"/>
      <c r="E143" s="18">
        <f>D40</f>
        <v>1069</v>
      </c>
      <c r="F143" s="48" t="s">
        <v>161</v>
      </c>
    </row>
    <row r="144" spans="1:6" x14ac:dyDescent="0.3">
      <c r="B144" s="49" t="s">
        <v>293</v>
      </c>
      <c r="C144" s="75" t="s">
        <v>294</v>
      </c>
      <c r="D144" s="75"/>
      <c r="E144" s="18">
        <f>D64</f>
        <v>342.9</v>
      </c>
      <c r="F144" s="48" t="s">
        <v>161</v>
      </c>
    </row>
    <row r="145" spans="1:6" x14ac:dyDescent="0.3">
      <c r="B145" s="37" t="s">
        <v>299</v>
      </c>
      <c r="C145" s="75" t="s">
        <v>300</v>
      </c>
      <c r="D145" s="75"/>
      <c r="E145" s="18">
        <f>D80</f>
        <v>127</v>
      </c>
      <c r="F145" s="48" t="s">
        <v>161</v>
      </c>
    </row>
    <row r="146" spans="1:6" x14ac:dyDescent="0.3">
      <c r="B146" s="37" t="s">
        <v>303</v>
      </c>
      <c r="C146" s="75" t="s">
        <v>304</v>
      </c>
      <c r="D146" s="75"/>
      <c r="E146" s="18">
        <f>D95</f>
        <v>90.39</v>
      </c>
      <c r="F146" s="48" t="s">
        <v>161</v>
      </c>
    </row>
    <row r="147" spans="1:6" x14ac:dyDescent="0.3">
      <c r="B147" s="37" t="s">
        <v>306</v>
      </c>
      <c r="C147" s="75" t="s">
        <v>307</v>
      </c>
      <c r="D147" s="75"/>
      <c r="E147" s="18">
        <f>D110</f>
        <v>59.75</v>
      </c>
      <c r="F147" s="48" t="s">
        <v>161</v>
      </c>
    </row>
    <row r="148" spans="1:6" x14ac:dyDescent="0.3">
      <c r="B148" s="37" t="s">
        <v>308</v>
      </c>
      <c r="C148" s="75" t="s">
        <v>309</v>
      </c>
      <c r="D148" s="75"/>
      <c r="E148" s="18">
        <f>D124</f>
        <v>49.5</v>
      </c>
      <c r="F148" s="48" t="s">
        <v>161</v>
      </c>
    </row>
    <row r="149" spans="1:6" x14ac:dyDescent="0.3">
      <c r="B149" s="16"/>
      <c r="C149" s="68"/>
      <c r="D149" s="68"/>
      <c r="E149" s="16"/>
      <c r="F149" s="16"/>
    </row>
    <row r="150" spans="1:6" x14ac:dyDescent="0.3">
      <c r="B150" s="19" t="s">
        <v>83</v>
      </c>
      <c r="C150" s="66"/>
      <c r="D150" s="66"/>
      <c r="E150" s="20">
        <f>SUM(E143:E149)</f>
        <v>1738.5400000000002</v>
      </c>
      <c r="F150" s="19"/>
    </row>
    <row r="153" spans="1:6" x14ac:dyDescent="0.3">
      <c r="A153" t="s">
        <v>315</v>
      </c>
    </row>
    <row r="155" spans="1:6" x14ac:dyDescent="0.3">
      <c r="B155" s="1" t="s">
        <v>88</v>
      </c>
    </row>
    <row r="156" spans="1:6" ht="100.8" x14ac:dyDescent="0.3">
      <c r="B156" s="5" t="s">
        <v>89</v>
      </c>
      <c r="C156" s="10" t="s">
        <v>90</v>
      </c>
      <c r="D156" s="3" t="s">
        <v>91</v>
      </c>
      <c r="E156" s="27" t="s">
        <v>92</v>
      </c>
      <c r="F156" s="27" t="s">
        <v>93</v>
      </c>
    </row>
    <row r="157" spans="1:6" x14ac:dyDescent="0.3">
      <c r="B157" s="32" t="s">
        <v>312</v>
      </c>
      <c r="C157" s="25">
        <f>E143</f>
        <v>1069</v>
      </c>
      <c r="D157" s="78">
        <v>0</v>
      </c>
      <c r="E157" s="55">
        <f>D157*C157</f>
        <v>0</v>
      </c>
      <c r="F157" s="55">
        <f>E157*24</f>
        <v>0</v>
      </c>
    </row>
    <row r="158" spans="1:6" x14ac:dyDescent="0.3">
      <c r="B158" s="32" t="s">
        <v>293</v>
      </c>
      <c r="C158" s="25">
        <f t="shared" ref="C158:C162" si="0">E144</f>
        <v>342.9</v>
      </c>
      <c r="D158" s="78">
        <v>0</v>
      </c>
      <c r="E158" s="55">
        <f t="shared" ref="E158:E162" si="1">D158*C158</f>
        <v>0</v>
      </c>
      <c r="F158" s="55">
        <f t="shared" ref="F158:F162" si="2">E158*24</f>
        <v>0</v>
      </c>
    </row>
    <row r="159" spans="1:6" x14ac:dyDescent="0.3">
      <c r="B159" s="32" t="s">
        <v>299</v>
      </c>
      <c r="C159" s="25">
        <f t="shared" si="0"/>
        <v>127</v>
      </c>
      <c r="D159" s="78">
        <v>0</v>
      </c>
      <c r="E159" s="55">
        <f t="shared" si="1"/>
        <v>0</v>
      </c>
      <c r="F159" s="55">
        <f t="shared" si="2"/>
        <v>0</v>
      </c>
    </row>
    <row r="160" spans="1:6" x14ac:dyDescent="0.3">
      <c r="B160" s="32" t="s">
        <v>303</v>
      </c>
      <c r="C160" s="25">
        <f t="shared" si="0"/>
        <v>90.39</v>
      </c>
      <c r="D160" s="78">
        <v>0</v>
      </c>
      <c r="E160" s="55">
        <f t="shared" si="1"/>
        <v>0</v>
      </c>
      <c r="F160" s="55">
        <f t="shared" si="2"/>
        <v>0</v>
      </c>
    </row>
    <row r="161" spans="2:6" x14ac:dyDescent="0.3">
      <c r="B161" s="32" t="s">
        <v>306</v>
      </c>
      <c r="C161" s="25">
        <f t="shared" si="0"/>
        <v>59.75</v>
      </c>
      <c r="D161" s="78">
        <v>0</v>
      </c>
      <c r="E161" s="55">
        <f t="shared" si="1"/>
        <v>0</v>
      </c>
      <c r="F161" s="55">
        <f t="shared" si="2"/>
        <v>0</v>
      </c>
    </row>
    <row r="162" spans="2:6" x14ac:dyDescent="0.3">
      <c r="B162" s="32" t="s">
        <v>308</v>
      </c>
      <c r="C162" s="25">
        <f t="shared" si="0"/>
        <v>49.5</v>
      </c>
      <c r="D162" s="78">
        <v>0</v>
      </c>
      <c r="E162" s="55">
        <f t="shared" si="1"/>
        <v>0</v>
      </c>
      <c r="F162" s="55">
        <f t="shared" si="2"/>
        <v>0</v>
      </c>
    </row>
    <row r="163" spans="2:6" x14ac:dyDescent="0.3">
      <c r="B163" s="28" t="s">
        <v>36</v>
      </c>
      <c r="C163" s="29"/>
      <c r="D163" s="56"/>
      <c r="E163" s="57"/>
      <c r="F163" s="57">
        <f>SUM(F157:F162)</f>
        <v>0</v>
      </c>
    </row>
    <row r="164" spans="2:6" x14ac:dyDescent="0.3">
      <c r="B164" s="22"/>
    </row>
    <row r="165" spans="2:6" x14ac:dyDescent="0.3">
      <c r="B165" s="1" t="s">
        <v>94</v>
      </c>
    </row>
    <row r="166" spans="2:6" ht="72" x14ac:dyDescent="0.3">
      <c r="B166" s="2" t="s">
        <v>77</v>
      </c>
      <c r="C166" s="3" t="s">
        <v>95</v>
      </c>
      <c r="D166" s="50" t="s">
        <v>96</v>
      </c>
      <c r="E166" s="3" t="s">
        <v>97</v>
      </c>
      <c r="F166" s="3" t="s">
        <v>98</v>
      </c>
    </row>
    <row r="167" spans="2:6" x14ac:dyDescent="0.3">
      <c r="B167" s="32" t="s">
        <v>312</v>
      </c>
      <c r="C167" s="31">
        <f>E131</f>
        <v>230</v>
      </c>
      <c r="D167" s="78">
        <v>0</v>
      </c>
      <c r="E167" s="55">
        <f>D167*C167</f>
        <v>0</v>
      </c>
      <c r="F167" s="55">
        <f t="shared" ref="F167:F169" si="3">E167*2*2</f>
        <v>0</v>
      </c>
    </row>
    <row r="168" spans="2:6" x14ac:dyDescent="0.3">
      <c r="B168" s="32" t="s">
        <v>293</v>
      </c>
      <c r="C168" s="31">
        <f t="shared" ref="C168:C172" si="4">E132</f>
        <v>105</v>
      </c>
      <c r="D168" s="78">
        <v>0</v>
      </c>
      <c r="E168" s="55">
        <f>D168*C168</f>
        <v>0</v>
      </c>
      <c r="F168" s="55">
        <f>E168*2*2</f>
        <v>0</v>
      </c>
    </row>
    <row r="169" spans="2:6" x14ac:dyDescent="0.3">
      <c r="B169" s="32" t="s">
        <v>299</v>
      </c>
      <c r="C169" s="31">
        <f t="shared" si="4"/>
        <v>40</v>
      </c>
      <c r="D169" s="78">
        <v>0</v>
      </c>
      <c r="E169" s="55">
        <f t="shared" ref="E169:E172" si="5">D169*C169</f>
        <v>0</v>
      </c>
      <c r="F169" s="55">
        <f t="shared" si="3"/>
        <v>0</v>
      </c>
    </row>
    <row r="170" spans="2:6" x14ac:dyDescent="0.3">
      <c r="B170" s="32" t="s">
        <v>303</v>
      </c>
      <c r="C170" s="31">
        <f t="shared" si="4"/>
        <v>27</v>
      </c>
      <c r="D170" s="78">
        <v>0</v>
      </c>
      <c r="E170" s="55">
        <f t="shared" si="5"/>
        <v>0</v>
      </c>
      <c r="F170" s="55">
        <f>E170*2*2</f>
        <v>0</v>
      </c>
    </row>
    <row r="171" spans="2:6" x14ac:dyDescent="0.3">
      <c r="B171" s="32" t="s">
        <v>306</v>
      </c>
      <c r="C171" s="31">
        <f t="shared" si="4"/>
        <v>21</v>
      </c>
      <c r="D171" s="78">
        <v>0</v>
      </c>
      <c r="E171" s="55">
        <f t="shared" si="5"/>
        <v>0</v>
      </c>
      <c r="F171" s="55">
        <f t="shared" ref="F171:F172" si="6">E171*2*2</f>
        <v>0</v>
      </c>
    </row>
    <row r="172" spans="2:6" x14ac:dyDescent="0.3">
      <c r="B172" s="32" t="s">
        <v>308</v>
      </c>
      <c r="C172" s="31">
        <f t="shared" si="4"/>
        <v>8</v>
      </c>
      <c r="D172" s="78">
        <v>0</v>
      </c>
      <c r="E172" s="55">
        <f t="shared" si="5"/>
        <v>0</v>
      </c>
      <c r="F172" s="55">
        <f t="shared" si="6"/>
        <v>0</v>
      </c>
    </row>
    <row r="173" spans="2:6" x14ac:dyDescent="0.3">
      <c r="B173" s="28" t="s">
        <v>36</v>
      </c>
      <c r="C173" s="29"/>
      <c r="D173" s="57"/>
      <c r="E173" s="57"/>
      <c r="F173" s="57">
        <f>SUM(F167:F172)</f>
        <v>0</v>
      </c>
    </row>
    <row r="175" spans="2:6" x14ac:dyDescent="0.3">
      <c r="B175" s="1" t="s">
        <v>99</v>
      </c>
    </row>
    <row r="176" spans="2:6" ht="72" x14ac:dyDescent="0.3">
      <c r="B176" s="2" t="s">
        <v>77</v>
      </c>
      <c r="C176" s="3" t="s">
        <v>100</v>
      </c>
      <c r="D176" s="50" t="s">
        <v>96</v>
      </c>
      <c r="E176" s="3" t="s">
        <v>97</v>
      </c>
      <c r="F176" s="3" t="s">
        <v>101</v>
      </c>
    </row>
    <row r="177" spans="2:6" x14ac:dyDescent="0.3">
      <c r="B177" s="32" t="s">
        <v>312</v>
      </c>
      <c r="C177" s="31">
        <f>C157</f>
        <v>1069</v>
      </c>
      <c r="D177" s="78">
        <v>0</v>
      </c>
      <c r="E177" s="55">
        <f>D177*C177</f>
        <v>0</v>
      </c>
      <c r="F177" s="55">
        <f t="shared" ref="F177:F179" si="7">E177*1*2</f>
        <v>0</v>
      </c>
    </row>
    <row r="178" spans="2:6" x14ac:dyDescent="0.3">
      <c r="B178" s="32" t="s">
        <v>293</v>
      </c>
      <c r="C178" s="31">
        <f t="shared" ref="C178:C182" si="8">C158</f>
        <v>342.9</v>
      </c>
      <c r="D178" s="78">
        <v>0</v>
      </c>
      <c r="E178" s="55">
        <f t="shared" ref="E178:E182" si="9">D178*C178</f>
        <v>0</v>
      </c>
      <c r="F178" s="55">
        <f t="shared" si="7"/>
        <v>0</v>
      </c>
    </row>
    <row r="179" spans="2:6" x14ac:dyDescent="0.3">
      <c r="B179" s="32" t="s">
        <v>299</v>
      </c>
      <c r="C179" s="31">
        <f t="shared" si="8"/>
        <v>127</v>
      </c>
      <c r="D179" s="78">
        <v>0</v>
      </c>
      <c r="E179" s="55">
        <f>D179*C179</f>
        <v>0</v>
      </c>
      <c r="F179" s="55">
        <f t="shared" si="7"/>
        <v>0</v>
      </c>
    </row>
    <row r="180" spans="2:6" x14ac:dyDescent="0.3">
      <c r="B180" s="32" t="s">
        <v>303</v>
      </c>
      <c r="C180" s="31">
        <f t="shared" si="8"/>
        <v>90.39</v>
      </c>
      <c r="D180" s="78">
        <v>0</v>
      </c>
      <c r="E180" s="55">
        <f t="shared" si="9"/>
        <v>0</v>
      </c>
      <c r="F180" s="55">
        <f>E180*1*2</f>
        <v>0</v>
      </c>
    </row>
    <row r="181" spans="2:6" x14ac:dyDescent="0.3">
      <c r="B181" s="32" t="s">
        <v>306</v>
      </c>
      <c r="C181" s="31">
        <f t="shared" si="8"/>
        <v>59.75</v>
      </c>
      <c r="D181" s="78">
        <v>0</v>
      </c>
      <c r="E181" s="55">
        <f t="shared" si="9"/>
        <v>0</v>
      </c>
      <c r="F181" s="55">
        <f>E181*1*2</f>
        <v>0</v>
      </c>
    </row>
    <row r="182" spans="2:6" x14ac:dyDescent="0.3">
      <c r="B182" s="32" t="s">
        <v>308</v>
      </c>
      <c r="C182" s="31">
        <f t="shared" si="8"/>
        <v>49.5</v>
      </c>
      <c r="D182" s="78">
        <v>0</v>
      </c>
      <c r="E182" s="55">
        <f t="shared" si="9"/>
        <v>0</v>
      </c>
      <c r="F182" s="55">
        <f>E182*1*2</f>
        <v>0</v>
      </c>
    </row>
    <row r="183" spans="2:6" x14ac:dyDescent="0.3">
      <c r="B183" s="28" t="s">
        <v>36</v>
      </c>
      <c r="C183" s="29"/>
      <c r="D183" s="57"/>
      <c r="E183" s="57"/>
      <c r="F183" s="57">
        <f>SUM(F177:F182)</f>
        <v>0</v>
      </c>
    </row>
    <row r="186" spans="2:6" x14ac:dyDescent="0.3">
      <c r="B186" s="63" t="s">
        <v>316</v>
      </c>
      <c r="C186" s="64"/>
      <c r="D186" s="64"/>
      <c r="E186" s="65"/>
      <c r="F186" s="62">
        <f>F163+F173+F183</f>
        <v>0</v>
      </c>
    </row>
  </sheetData>
  <sheetProtection algorithmName="SHA-512" hashValue="g4uSSdCSoqMKrchOm6IlV9xekLmqoCiDgeegi28Waix4bn4YbtFO9rD+/SNw0MvxgoroU8p9pXkMBohjPBUxow==" saltValue="Pk/vuxHeIBhjpa7m98hwQA==" spinCount="100000" sheet="1" objects="1" scenarios="1" selectLockedCells="1"/>
  <mergeCells count="18">
    <mergeCell ref="C135:D135"/>
    <mergeCell ref="C130:D130"/>
    <mergeCell ref="C131:D131"/>
    <mergeCell ref="C132:D132"/>
    <mergeCell ref="C133:D133"/>
    <mergeCell ref="C134:D134"/>
    <mergeCell ref="C150:D150"/>
    <mergeCell ref="C136:D136"/>
    <mergeCell ref="C137:D137"/>
    <mergeCell ref="C138:D138"/>
    <mergeCell ref="C142:D142"/>
    <mergeCell ref="C143:D143"/>
    <mergeCell ref="C144:D144"/>
    <mergeCell ref="C145:D145"/>
    <mergeCell ref="C146:D146"/>
    <mergeCell ref="C147:D147"/>
    <mergeCell ref="C148:D148"/>
    <mergeCell ref="C149:D14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d905a578dd5e1a02eb2d0e02099f0357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f8ff138a323aa5d30304e08aa2dc4cfe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DCD44-C9DF-472C-8F6B-C522C93B982D}">
  <ds:schemaRefs>
    <ds:schemaRef ds:uri="http://purl.org/dc/dcmitype/"/>
    <ds:schemaRef ds:uri="http://schemas.openxmlformats.org/package/2006/metadata/core-properties"/>
    <ds:schemaRef ds:uri="00d93420-39f4-45ae-9cbd-9a6edef18c89"/>
    <ds:schemaRef ds:uri="http://schemas.microsoft.com/office/2006/documentManagement/types"/>
    <ds:schemaRef ds:uri="http://schemas.microsoft.com/office/2006/metadata/properties"/>
    <ds:schemaRef ds:uri="d1bf7b1a-facf-4776-8156-6b0994e9eb5c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54D482-BCD9-4591-9B77-4CB82FC395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C4C1A2-E280-4495-9725-25B36BBE7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7b1a-facf-4776-8156-6b0994e9eb5c"/>
    <ds:schemaRef ds:uri="00d93420-39f4-45ae-9cbd-9a6edef18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SEDEŽ</vt:lpstr>
      <vt:lpstr>DE NOVA GORICA</vt:lpstr>
      <vt:lpstr>DE KOPER</vt:lpstr>
      <vt:lpstr>DE SEŽANA</vt:lpstr>
      <vt:lpstr>DE TOLMIN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Fonda</dc:creator>
  <cp:keywords/>
  <dc:description/>
  <cp:lastModifiedBy>Andrej Fortunat</cp:lastModifiedBy>
  <cp:revision/>
  <dcterms:created xsi:type="dcterms:W3CDTF">2019-03-28T13:18:33Z</dcterms:created>
  <dcterms:modified xsi:type="dcterms:W3CDTF">2019-05-21T08:37:59Z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