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5016\Elektro Primorska d.d\KomisijaJN - Dokumenti\2020\10. RTP Vrtojba, RTP Idrija - zamenjava sekundarne opreme TR polj\Objava\"/>
    </mc:Choice>
  </mc:AlternateContent>
  <xr:revisionPtr revIDLastSave="29" documentId="11_EC2DEA6214BFAB9D228B343AF7199CAC8458595B" xr6:coauthVersionLast="41" xr6:coauthVersionMax="41" xr10:uidLastSave="{5F816E58-7463-47F5-9329-C1971A606C3A}"/>
  <workbookProtection workbookAlgorithmName="SHA-512" workbookHashValue="L6LJS0GILYerxblvRTev5keYMcZeykSG3/SWUgIsnk3zATFeaywq0POSLTWbJnM6exrxUiXhwJOH/iQoReM6Rw==" workbookSaltValue="k8Ul6aNa4DTeZARAycdJfA==" workbookSpinCount="100000" lockStructure="1"/>
  <bookViews>
    <workbookView xWindow="45972" yWindow="-108" windowWidth="23256" windowHeight="12576" activeTab="1" xr2:uid="{00000000-000D-0000-FFFF-FFFF00000000}"/>
  </bookViews>
  <sheets>
    <sheet name="popis" sheetId="1" r:id="rId1"/>
    <sheet name="rekapitulacija" sheetId="2" r:id="rId2"/>
  </sheets>
  <definedNames>
    <definedName name="_xlnm.Print_Area" localSheetId="0">popis!$A$1:$F$47</definedName>
    <definedName name="_xlnm.Print_Area" localSheetId="1">rekapitulacija!$A$1:$D$21</definedName>
    <definedName name="_xlnm.Print_Titles" localSheetId="0">popis!$1:$5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 l="1"/>
  <c r="B15" i="2" l="1"/>
  <c r="B14" i="2"/>
  <c r="B13" i="2"/>
  <c r="B12" i="2"/>
  <c r="B11" i="2"/>
  <c r="F40" i="1"/>
  <c r="F41" i="1" s="1"/>
  <c r="C14" i="2" s="1"/>
  <c r="F13" i="1"/>
  <c r="F11" i="1"/>
  <c r="F44" i="1" l="1"/>
  <c r="F45" i="1"/>
  <c r="F46" i="1"/>
  <c r="F43" i="1"/>
  <c r="F36" i="1"/>
  <c r="F37" i="1" s="1"/>
  <c r="F26" i="1"/>
  <c r="F27" i="1"/>
  <c r="F28" i="1"/>
  <c r="F29" i="1"/>
  <c r="F30" i="1"/>
  <c r="F31" i="1"/>
  <c r="F32" i="1"/>
  <c r="F33" i="1"/>
  <c r="F25" i="1"/>
  <c r="F17" i="1"/>
  <c r="F18" i="1"/>
  <c r="F19" i="1"/>
  <c r="F20" i="1"/>
  <c r="F21" i="1"/>
  <c r="F22" i="1"/>
  <c r="F16" i="1"/>
  <c r="F8" i="1"/>
  <c r="F12" i="1"/>
  <c r="F7" i="1"/>
  <c r="F47" i="1" l="1"/>
  <c r="C15" i="2" s="1"/>
  <c r="F14" i="1"/>
  <c r="C11" i="2" s="1"/>
  <c r="F23" i="1"/>
  <c r="C12" i="2" s="1"/>
  <c r="F34" i="1"/>
  <c r="F38" i="1" l="1"/>
  <c r="C13" i="2" s="1"/>
  <c r="C17" i="2" s="1"/>
  <c r="C18" i="2" s="1"/>
  <c r="C19" i="2" l="1"/>
  <c r="C20" i="2" s="1"/>
  <c r="C21" i="2" s="1"/>
</calcChain>
</file>

<file path=xl/sharedStrings.xml><?xml version="1.0" encoding="utf-8"?>
<sst xmlns="http://schemas.openxmlformats.org/spreadsheetml/2006/main" count="87" uniqueCount="58">
  <si>
    <t>RTP Vrtojba - dobava in montaža omar zaščite in vodenja transformatorskih polj in omare daljinskega vodenja</t>
  </si>
  <si>
    <t>št.</t>
  </si>
  <si>
    <t>postavka</t>
  </si>
  <si>
    <t>količina</t>
  </si>
  <si>
    <t>EM</t>
  </si>
  <si>
    <t>cena/EM</t>
  </si>
  <si>
    <t>znesek</t>
  </si>
  <si>
    <t>omara transformatorskega polja</t>
  </si>
  <si>
    <t>kos</t>
  </si>
  <si>
    <t>računalnik polja</t>
  </si>
  <si>
    <t>zaščitne naprave (IEN)</t>
  </si>
  <si>
    <t>kpl</t>
  </si>
  <si>
    <t>ostala oprema za TR omaro</t>
  </si>
  <si>
    <t>rezervna nadtokovna zaščita (IEN+napajanje+ostala oprema)</t>
  </si>
  <si>
    <t>avtomatski regulator napetosti (ARN + ostala oprema)</t>
  </si>
  <si>
    <t>rezervni deli</t>
  </si>
  <si>
    <t>SKUPAJ zaščita in vodenje transformatorskih polj</t>
  </si>
  <si>
    <t>omara daljinskega vodenja JY1</t>
  </si>
  <si>
    <t>komunikacijski računalnik</t>
  </si>
  <si>
    <t>naprava za vodenje pomožnih naprav</t>
  </si>
  <si>
    <t>merjenje temperature zunaj objekta</t>
  </si>
  <si>
    <t>postajni računalnik</t>
  </si>
  <si>
    <t>dobava in zagon na terenu</t>
  </si>
  <si>
    <t>ostala oprema</t>
  </si>
  <si>
    <t>SKUPAJ sistem daljinskega vodenja</t>
  </si>
  <si>
    <t>dobava in montaža kabla 2x1,5</t>
  </si>
  <si>
    <t>m</t>
  </si>
  <si>
    <t>dobava in montaža kabla 2x2,5</t>
  </si>
  <si>
    <t>dobava in montaža kabla 2x4</t>
  </si>
  <si>
    <t>dobava in montaža kabla 3x1,5</t>
  </si>
  <si>
    <t>dobava in montaža kabla 3x2,5</t>
  </si>
  <si>
    <t>dobava in montaža kabla 4x2,5</t>
  </si>
  <si>
    <t>dobava in montaža kabla 4x4</t>
  </si>
  <si>
    <t>dobava in montaža kabla 7x2,5</t>
  </si>
  <si>
    <t>dobava in montaža kabla 30x1,5</t>
  </si>
  <si>
    <t>3.1</t>
  </si>
  <si>
    <t>SKUPAJ dobava in montaža krmilno signalnih in napajalnih kablov</t>
  </si>
  <si>
    <t>dobava in montaža optičnih kablov</t>
  </si>
  <si>
    <t>3.2</t>
  </si>
  <si>
    <t>SKUPAJ dobava in montaža optičnih kablov</t>
  </si>
  <si>
    <t>3</t>
  </si>
  <si>
    <t>SKUPAJ montažna dela</t>
  </si>
  <si>
    <t>šolanje</t>
  </si>
  <si>
    <t>4</t>
  </si>
  <si>
    <t>SKUPAJ šolanje</t>
  </si>
  <si>
    <t>projekt za izvedbo - PZI</t>
  </si>
  <si>
    <t>projekt izvedenih del - PID</t>
  </si>
  <si>
    <t>navodila za obratovanje in vzdrževanje - NOV</t>
  </si>
  <si>
    <t>dokazilo o zanesljivosti objekta - DZO</t>
  </si>
  <si>
    <t>5</t>
  </si>
  <si>
    <t>SKUPAJ dokumentacija</t>
  </si>
  <si>
    <t>- rekapitulacija -</t>
  </si>
  <si>
    <t>št</t>
  </si>
  <si>
    <t>SKUPAJ (1-5)</t>
  </si>
  <si>
    <t>nepredvidena dela (5% od SKUPAJ 1-5)</t>
  </si>
  <si>
    <t>SKUPAJ (1-5 in nepredvidena dela)</t>
  </si>
  <si>
    <t>DDV 22% od SKUPAJ 1-5 in nepredvidena dela</t>
  </si>
  <si>
    <t>SKUPAJ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</si>
</sst>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wis721 LtCn BT"/>
      <family val="2"/>
    </font>
    <font>
      <b/>
      <sz val="11"/>
      <color theme="1"/>
      <name val="Swis721 LtCn BT"/>
      <family val="2"/>
    </font>
    <font>
      <sz val="12"/>
      <color theme="1"/>
      <name val="Swis721 LtCn BT"/>
      <family val="2"/>
    </font>
    <font>
      <b/>
      <i/>
      <sz val="12"/>
      <color theme="1"/>
      <name val="Swis721 LtCn B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6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2" fillId="0" borderId="5" xfId="0" applyFont="1" applyBorder="1"/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Protection="1">
      <protection locked="0"/>
    </xf>
    <xf numFmtId="0" fontId="5" fillId="0" borderId="0" xfId="0" applyFont="1" applyAlignment="1">
      <alignment wrapText="1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2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49" fontId="4" fillId="0" borderId="0" xfId="0" applyNumberFormat="1" applyFont="1" applyAlignment="1">
      <alignment horizontal="center" wrapText="1"/>
    </xf>
    <xf numFmtId="164" fontId="0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2" fillId="0" borderId="0" xfId="0" applyNumberFormat="1" applyFont="1"/>
    <xf numFmtId="49" fontId="3" fillId="0" borderId="1" xfId="0" applyNumberFormat="1" applyFont="1" applyBorder="1"/>
    <xf numFmtId="49" fontId="2" fillId="0" borderId="1" xfId="0" applyNumberFormat="1" applyFont="1" applyBorder="1"/>
    <xf numFmtId="0" fontId="2" fillId="0" borderId="3" xfId="0" applyFont="1" applyBorder="1"/>
    <xf numFmtId="0" fontId="2" fillId="0" borderId="1" xfId="0" applyFont="1" applyBorder="1"/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>
      <alignment horizontal="left"/>
    </xf>
    <xf numFmtId="49" fontId="3" fillId="0" borderId="0" xfId="0" applyNumberFormat="1" applyFont="1" applyBorder="1"/>
    <xf numFmtId="0" fontId="3" fillId="0" borderId="5" xfId="0" applyFont="1" applyBorder="1"/>
    <xf numFmtId="0" fontId="3" fillId="0" borderId="0" xfId="0" applyFont="1" applyBorder="1"/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19050</xdr:rowOff>
    </xdr:from>
    <xdr:to>
      <xdr:col>5</xdr:col>
      <xdr:colOff>1042008</xdr:colOff>
      <xdr:row>2</xdr:row>
      <xdr:rowOff>180974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2FAD184-0BD3-480E-A6AD-FE65EE19C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209550"/>
          <a:ext cx="2508858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19050</xdr:rowOff>
    </xdr:from>
    <xdr:to>
      <xdr:col>3</xdr:col>
      <xdr:colOff>295275</xdr:colOff>
      <xdr:row>3</xdr:row>
      <xdr:rowOff>99914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C2D3827-A971-4ED3-A164-0A798082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19050"/>
          <a:ext cx="2095500" cy="652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7"/>
  <sheetViews>
    <sheetView topLeftCell="A37" zoomScaleNormal="100" workbookViewId="0">
      <selection activeCell="E47" sqref="E47"/>
    </sheetView>
  </sheetViews>
  <sheetFormatPr defaultColWidth="9.109375" defaultRowHeight="13.8"/>
  <cols>
    <col min="1" max="1" width="6.88671875" style="26" bestFit="1" customWidth="1"/>
    <col min="2" max="2" width="63.109375" style="3" bestFit="1" customWidth="1"/>
    <col min="3" max="3" width="7.88671875" style="3" bestFit="1" customWidth="1"/>
    <col min="4" max="4" width="4" style="3" bestFit="1" customWidth="1"/>
    <col min="5" max="5" width="15.6640625" style="3" customWidth="1"/>
    <col min="6" max="6" width="15.6640625" style="14" customWidth="1"/>
    <col min="7" max="16384" width="9.109375" style="3"/>
  </cols>
  <sheetData>
    <row r="2" spans="1:6" ht="31.2">
      <c r="B2" s="11" t="s">
        <v>0</v>
      </c>
    </row>
    <row r="3" spans="1:6" ht="15.6">
      <c r="B3" s="11"/>
    </row>
    <row r="4" spans="1:6">
      <c r="B4" s="4"/>
    </row>
    <row r="5" spans="1:6" s="7" customFormat="1">
      <c r="A5" s="27" t="s">
        <v>1</v>
      </c>
      <c r="B5" s="6" t="s">
        <v>2</v>
      </c>
      <c r="C5" s="5" t="s">
        <v>3</v>
      </c>
      <c r="D5" s="5" t="s">
        <v>4</v>
      </c>
      <c r="E5" s="5" t="s">
        <v>5</v>
      </c>
      <c r="F5" s="13" t="s">
        <v>6</v>
      </c>
    </row>
    <row r="6" spans="1:6">
      <c r="B6" s="8"/>
      <c r="F6" s="12"/>
    </row>
    <row r="7" spans="1:6">
      <c r="B7" s="8" t="s">
        <v>7</v>
      </c>
      <c r="C7" s="3">
        <v>2</v>
      </c>
      <c r="D7" s="3" t="s">
        <v>8</v>
      </c>
      <c r="E7" s="9">
        <v>0</v>
      </c>
      <c r="F7" s="12">
        <f>C7*E7</f>
        <v>0</v>
      </c>
    </row>
    <row r="8" spans="1:6">
      <c r="B8" s="8" t="s">
        <v>9</v>
      </c>
      <c r="C8" s="3">
        <v>2</v>
      </c>
      <c r="D8" s="3" t="s">
        <v>8</v>
      </c>
      <c r="E8" s="9">
        <v>0</v>
      </c>
      <c r="F8" s="12">
        <f t="shared" ref="F8:F13" si="0">C8*E8</f>
        <v>0</v>
      </c>
    </row>
    <row r="9" spans="1:6">
      <c r="B9" s="8" t="s">
        <v>10</v>
      </c>
      <c r="C9" s="3">
        <v>2</v>
      </c>
      <c r="D9" s="3" t="s">
        <v>11</v>
      </c>
      <c r="E9" s="9">
        <v>0</v>
      </c>
      <c r="F9" s="12">
        <f>C9*E9</f>
        <v>0</v>
      </c>
    </row>
    <row r="10" spans="1:6">
      <c r="B10" s="8" t="s">
        <v>12</v>
      </c>
      <c r="C10" s="3">
        <v>2</v>
      </c>
      <c r="D10" s="3" t="s">
        <v>11</v>
      </c>
      <c r="E10" s="9">
        <v>0</v>
      </c>
      <c r="F10" s="12">
        <f t="shared" si="0"/>
        <v>0</v>
      </c>
    </row>
    <row r="11" spans="1:6">
      <c r="B11" s="8" t="s">
        <v>13</v>
      </c>
      <c r="C11" s="3">
        <v>2</v>
      </c>
      <c r="D11" s="3" t="s">
        <v>11</v>
      </c>
      <c r="E11" s="9">
        <v>0</v>
      </c>
      <c r="F11" s="12">
        <f t="shared" ref="F11" si="1">C11*E11</f>
        <v>0</v>
      </c>
    </row>
    <row r="12" spans="1:6">
      <c r="B12" s="8" t="s">
        <v>14</v>
      </c>
      <c r="C12" s="3">
        <v>2</v>
      </c>
      <c r="D12" s="3" t="s">
        <v>11</v>
      </c>
      <c r="E12" s="9">
        <v>0</v>
      </c>
      <c r="F12" s="12">
        <f t="shared" si="0"/>
        <v>0</v>
      </c>
    </row>
    <row r="13" spans="1:6">
      <c r="B13" s="8" t="s">
        <v>15</v>
      </c>
      <c r="C13" s="3">
        <v>1</v>
      </c>
      <c r="D13" s="3" t="s">
        <v>11</v>
      </c>
      <c r="E13" s="9">
        <v>0</v>
      </c>
      <c r="F13" s="12">
        <f t="shared" si="0"/>
        <v>0</v>
      </c>
    </row>
    <row r="14" spans="1:6" s="7" customFormat="1">
      <c r="A14" s="27">
        <v>1</v>
      </c>
      <c r="B14" s="6" t="s">
        <v>16</v>
      </c>
      <c r="C14" s="5"/>
      <c r="D14" s="5"/>
      <c r="E14" s="10"/>
      <c r="F14" s="13">
        <f>SUM(F7:F13)</f>
        <v>0</v>
      </c>
    </row>
    <row r="15" spans="1:6">
      <c r="B15" s="8"/>
      <c r="E15" s="9"/>
      <c r="F15" s="12"/>
    </row>
    <row r="16" spans="1:6">
      <c r="B16" s="8" t="s">
        <v>17</v>
      </c>
      <c r="C16" s="3">
        <v>1</v>
      </c>
      <c r="D16" s="3" t="s">
        <v>8</v>
      </c>
      <c r="E16" s="9">
        <v>0</v>
      </c>
      <c r="F16" s="12">
        <f>C16*E16</f>
        <v>0</v>
      </c>
    </row>
    <row r="17" spans="1:6">
      <c r="B17" s="8" t="s">
        <v>18</v>
      </c>
      <c r="C17" s="3">
        <v>1</v>
      </c>
      <c r="D17" s="3" t="s">
        <v>8</v>
      </c>
      <c r="E17" s="9">
        <v>0</v>
      </c>
      <c r="F17" s="12">
        <f t="shared" ref="F17:F22" si="2">C17*E17</f>
        <v>0</v>
      </c>
    </row>
    <row r="18" spans="1:6">
      <c r="B18" s="8" t="s">
        <v>19</v>
      </c>
      <c r="C18" s="3">
        <v>1</v>
      </c>
      <c r="D18" s="3" t="s">
        <v>8</v>
      </c>
      <c r="E18" s="9">
        <v>0</v>
      </c>
      <c r="F18" s="12">
        <f t="shared" si="2"/>
        <v>0</v>
      </c>
    </row>
    <row r="19" spans="1:6">
      <c r="B19" s="8" t="s">
        <v>20</v>
      </c>
      <c r="C19" s="3">
        <v>1</v>
      </c>
      <c r="D19" s="3" t="s">
        <v>8</v>
      </c>
      <c r="E19" s="9">
        <v>0</v>
      </c>
      <c r="F19" s="12">
        <f t="shared" si="2"/>
        <v>0</v>
      </c>
    </row>
    <row r="20" spans="1:6">
      <c r="B20" s="8" t="s">
        <v>21</v>
      </c>
      <c r="C20" s="3">
        <v>1</v>
      </c>
      <c r="D20" s="3" t="s">
        <v>8</v>
      </c>
      <c r="E20" s="9">
        <v>0</v>
      </c>
      <c r="F20" s="12">
        <f t="shared" si="2"/>
        <v>0</v>
      </c>
    </row>
    <row r="21" spans="1:6">
      <c r="B21" s="8" t="s">
        <v>22</v>
      </c>
      <c r="C21" s="3">
        <v>1</v>
      </c>
      <c r="D21" s="3" t="s">
        <v>11</v>
      </c>
      <c r="E21" s="9">
        <v>0</v>
      </c>
      <c r="F21" s="12">
        <f t="shared" si="2"/>
        <v>0</v>
      </c>
    </row>
    <row r="22" spans="1:6">
      <c r="B22" s="8" t="s">
        <v>23</v>
      </c>
      <c r="C22" s="3">
        <v>1</v>
      </c>
      <c r="D22" s="3" t="s">
        <v>11</v>
      </c>
      <c r="E22" s="9">
        <v>0</v>
      </c>
      <c r="F22" s="12">
        <f t="shared" si="2"/>
        <v>0</v>
      </c>
    </row>
    <row r="23" spans="1:6" s="7" customFormat="1">
      <c r="A23" s="27">
        <v>2</v>
      </c>
      <c r="B23" s="6" t="s">
        <v>24</v>
      </c>
      <c r="C23" s="5"/>
      <c r="D23" s="5"/>
      <c r="E23" s="10"/>
      <c r="F23" s="13">
        <f>SUM(F16:F22)</f>
        <v>0</v>
      </c>
    </row>
    <row r="24" spans="1:6">
      <c r="B24" s="8"/>
      <c r="E24" s="9"/>
      <c r="F24" s="12"/>
    </row>
    <row r="25" spans="1:6">
      <c r="B25" s="8" t="s">
        <v>25</v>
      </c>
      <c r="C25" s="3">
        <v>50</v>
      </c>
      <c r="D25" s="3" t="s">
        <v>26</v>
      </c>
      <c r="E25" s="9">
        <v>0</v>
      </c>
      <c r="F25" s="12">
        <f>C25*E25</f>
        <v>0</v>
      </c>
    </row>
    <row r="26" spans="1:6">
      <c r="B26" s="8" t="s">
        <v>27</v>
      </c>
      <c r="C26" s="3">
        <v>50</v>
      </c>
      <c r="D26" s="3" t="s">
        <v>26</v>
      </c>
      <c r="E26" s="9">
        <v>0</v>
      </c>
      <c r="F26" s="12">
        <f t="shared" ref="F26:F33" si="3">C26*E26</f>
        <v>0</v>
      </c>
    </row>
    <row r="27" spans="1:6">
      <c r="B27" s="8" t="s">
        <v>28</v>
      </c>
      <c r="C27" s="3">
        <v>50</v>
      </c>
      <c r="D27" s="3" t="s">
        <v>26</v>
      </c>
      <c r="E27" s="9">
        <v>0</v>
      </c>
      <c r="F27" s="12">
        <f t="shared" si="3"/>
        <v>0</v>
      </c>
    </row>
    <row r="28" spans="1:6">
      <c r="B28" s="8" t="s">
        <v>29</v>
      </c>
      <c r="C28" s="3">
        <v>50</v>
      </c>
      <c r="D28" s="3" t="s">
        <v>26</v>
      </c>
      <c r="E28" s="9">
        <v>0</v>
      </c>
      <c r="F28" s="12">
        <f t="shared" si="3"/>
        <v>0</v>
      </c>
    </row>
    <row r="29" spans="1:6">
      <c r="B29" s="8" t="s">
        <v>30</v>
      </c>
      <c r="C29" s="3">
        <v>50</v>
      </c>
      <c r="D29" s="3" t="s">
        <v>26</v>
      </c>
      <c r="E29" s="9">
        <v>0</v>
      </c>
      <c r="F29" s="12">
        <f t="shared" si="3"/>
        <v>0</v>
      </c>
    </row>
    <row r="30" spans="1:6">
      <c r="B30" s="8" t="s">
        <v>31</v>
      </c>
      <c r="C30" s="3">
        <v>50</v>
      </c>
      <c r="D30" s="3" t="s">
        <v>26</v>
      </c>
      <c r="E30" s="9">
        <v>0</v>
      </c>
      <c r="F30" s="12">
        <f t="shared" si="3"/>
        <v>0</v>
      </c>
    </row>
    <row r="31" spans="1:6">
      <c r="B31" s="8" t="s">
        <v>32</v>
      </c>
      <c r="C31" s="3">
        <v>50</v>
      </c>
      <c r="D31" s="3" t="s">
        <v>26</v>
      </c>
      <c r="E31" s="9">
        <v>0</v>
      </c>
      <c r="F31" s="12">
        <f t="shared" si="3"/>
        <v>0</v>
      </c>
    </row>
    <row r="32" spans="1:6">
      <c r="B32" s="8" t="s">
        <v>33</v>
      </c>
      <c r="C32" s="3">
        <v>50</v>
      </c>
      <c r="D32" s="3" t="s">
        <v>26</v>
      </c>
      <c r="E32" s="9">
        <v>0</v>
      </c>
      <c r="F32" s="12">
        <f t="shared" si="3"/>
        <v>0</v>
      </c>
    </row>
    <row r="33" spans="1:6">
      <c r="B33" s="8" t="s">
        <v>34</v>
      </c>
      <c r="C33" s="3">
        <v>50</v>
      </c>
      <c r="D33" s="3" t="s">
        <v>26</v>
      </c>
      <c r="E33" s="9">
        <v>0</v>
      </c>
      <c r="F33" s="12">
        <f t="shared" si="3"/>
        <v>0</v>
      </c>
    </row>
    <row r="34" spans="1:6">
      <c r="A34" s="28" t="s">
        <v>35</v>
      </c>
      <c r="B34" s="29" t="s">
        <v>36</v>
      </c>
      <c r="C34" s="30"/>
      <c r="D34" s="30"/>
      <c r="E34" s="31"/>
      <c r="F34" s="32">
        <f>SUM(F25:F33)</f>
        <v>0</v>
      </c>
    </row>
    <row r="35" spans="1:6">
      <c r="B35" s="8"/>
      <c r="E35" s="9"/>
      <c r="F35" s="12"/>
    </row>
    <row r="36" spans="1:6">
      <c r="B36" s="8" t="s">
        <v>37</v>
      </c>
      <c r="C36" s="3">
        <v>100</v>
      </c>
      <c r="D36" s="3" t="s">
        <v>26</v>
      </c>
      <c r="E36" s="9">
        <v>0</v>
      </c>
      <c r="F36" s="12">
        <f>C36*E36</f>
        <v>0</v>
      </c>
    </row>
    <row r="37" spans="1:6">
      <c r="A37" s="28" t="s">
        <v>38</v>
      </c>
      <c r="B37" s="29" t="s">
        <v>39</v>
      </c>
      <c r="C37" s="30"/>
      <c r="D37" s="30"/>
      <c r="E37" s="31"/>
      <c r="F37" s="32">
        <f>SUM(F36)</f>
        <v>0</v>
      </c>
    </row>
    <row r="38" spans="1:6" s="7" customFormat="1">
      <c r="A38" s="33" t="s">
        <v>40</v>
      </c>
      <c r="B38" s="34" t="s">
        <v>41</v>
      </c>
      <c r="C38" s="35"/>
      <c r="D38" s="35"/>
      <c r="E38" s="36"/>
      <c r="F38" s="37">
        <f>SUM(F37,F34)</f>
        <v>0</v>
      </c>
    </row>
    <row r="39" spans="1:6" s="7" customFormat="1">
      <c r="A39" s="33"/>
      <c r="B39" s="34"/>
      <c r="C39" s="35"/>
      <c r="D39" s="35"/>
      <c r="E39" s="36"/>
      <c r="F39" s="37"/>
    </row>
    <row r="40" spans="1:6">
      <c r="B40" s="8" t="s">
        <v>42</v>
      </c>
      <c r="C40" s="3">
        <v>1</v>
      </c>
      <c r="D40" s="3" t="s">
        <v>11</v>
      </c>
      <c r="E40" s="9">
        <v>0</v>
      </c>
      <c r="F40" s="12">
        <f>C40*E40</f>
        <v>0</v>
      </c>
    </row>
    <row r="41" spans="1:6" s="7" customFormat="1">
      <c r="A41" s="27" t="s">
        <v>43</v>
      </c>
      <c r="B41" s="6" t="s">
        <v>44</v>
      </c>
      <c r="C41" s="5"/>
      <c r="D41" s="5"/>
      <c r="E41" s="10"/>
      <c r="F41" s="13">
        <f>SUM(F40)</f>
        <v>0</v>
      </c>
    </row>
    <row r="42" spans="1:6">
      <c r="B42" s="8"/>
      <c r="E42" s="9"/>
      <c r="F42" s="12"/>
    </row>
    <row r="43" spans="1:6">
      <c r="B43" s="8" t="s">
        <v>45</v>
      </c>
      <c r="C43" s="3">
        <v>4</v>
      </c>
      <c r="D43" s="3" t="s">
        <v>8</v>
      </c>
      <c r="E43" s="9">
        <v>0</v>
      </c>
      <c r="F43" s="12">
        <f>C43*E43</f>
        <v>0</v>
      </c>
    </row>
    <row r="44" spans="1:6">
      <c r="B44" s="8" t="s">
        <v>46</v>
      </c>
      <c r="C44" s="3">
        <v>4</v>
      </c>
      <c r="D44" s="3" t="s">
        <v>8</v>
      </c>
      <c r="E44" s="9">
        <v>0</v>
      </c>
      <c r="F44" s="12">
        <f t="shared" ref="F44:F46" si="4">C44*E44</f>
        <v>0</v>
      </c>
    </row>
    <row r="45" spans="1:6">
      <c r="B45" s="8" t="s">
        <v>47</v>
      </c>
      <c r="C45" s="3">
        <v>3</v>
      </c>
      <c r="D45" s="3" t="s">
        <v>8</v>
      </c>
      <c r="E45" s="9">
        <v>0</v>
      </c>
      <c r="F45" s="12">
        <f t="shared" si="4"/>
        <v>0</v>
      </c>
    </row>
    <row r="46" spans="1:6">
      <c r="B46" s="8" t="s">
        <v>48</v>
      </c>
      <c r="C46" s="3">
        <v>2</v>
      </c>
      <c r="D46" s="3" t="s">
        <v>8</v>
      </c>
      <c r="E46" s="9">
        <v>0</v>
      </c>
      <c r="F46" s="12">
        <f t="shared" si="4"/>
        <v>0</v>
      </c>
    </row>
    <row r="47" spans="1:6" s="7" customFormat="1">
      <c r="A47" s="27" t="s">
        <v>49</v>
      </c>
      <c r="B47" s="6" t="s">
        <v>50</v>
      </c>
      <c r="C47" s="5"/>
      <c r="D47" s="5"/>
      <c r="E47" s="10"/>
      <c r="F47" s="13">
        <f>SUM(F43:F46)</f>
        <v>0</v>
      </c>
    </row>
  </sheetData>
  <sheetProtection algorithmName="SHA-512" hashValue="hPZF9DJpa4E6i6xH/fvXXhXzyEUGJ3HWf/oIqJ8WdWY68c+PjsCS8FVvZek1BbN75l9/hl7WL98MInvhvnky3g==" saltValue="e9+980EhfzrHtZba7MbJ0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1"/>
  <sheetViews>
    <sheetView tabSelected="1" workbookViewId="0">
      <selection activeCell="D28" sqref="D28"/>
    </sheetView>
  </sheetViews>
  <sheetFormatPr defaultRowHeight="14.4"/>
  <cols>
    <col min="1" max="1" width="2.5546875" bestFit="1" customWidth="1"/>
    <col min="2" max="2" width="65" customWidth="1"/>
    <col min="3" max="3" width="15.109375" customWidth="1"/>
  </cols>
  <sheetData>
    <row r="2" spans="1:6" s="3" customFormat="1" ht="13.8">
      <c r="F2" s="14"/>
    </row>
    <row r="3" spans="1:6" s="3" customFormat="1" ht="13.8">
      <c r="F3" s="14"/>
    </row>
    <row r="4" spans="1:6" s="3" customFormat="1" ht="13.8">
      <c r="F4" s="14"/>
    </row>
    <row r="5" spans="1:6" s="3" customFormat="1" ht="13.8">
      <c r="F5" s="14"/>
    </row>
    <row r="6" spans="1:6" s="3" customFormat="1" ht="13.8">
      <c r="F6" s="14"/>
    </row>
    <row r="7" spans="1:6" s="3" customFormat="1" ht="31.2">
      <c r="B7" s="11" t="s">
        <v>0</v>
      </c>
      <c r="F7" s="14"/>
    </row>
    <row r="8" spans="1:6" s="3" customFormat="1" ht="15">
      <c r="B8" s="22" t="s">
        <v>51</v>
      </c>
      <c r="F8" s="14"/>
    </row>
    <row r="9" spans="1:6" s="3" customFormat="1" ht="13.8">
      <c r="B9" s="4"/>
      <c r="F9" s="14"/>
    </row>
    <row r="10" spans="1:6">
      <c r="A10" s="15" t="s">
        <v>52</v>
      </c>
      <c r="B10" s="16" t="s">
        <v>2</v>
      </c>
      <c r="C10" s="2" t="s">
        <v>6</v>
      </c>
    </row>
    <row r="11" spans="1:6">
      <c r="A11" s="17">
        <v>1</v>
      </c>
      <c r="B11" s="18" t="str">
        <f>popis!B14</f>
        <v>SKUPAJ zaščita in vodenje transformatorskih polj</v>
      </c>
      <c r="C11" s="23">
        <f>popis!F14</f>
        <v>0</v>
      </c>
    </row>
    <row r="12" spans="1:6">
      <c r="A12" s="17">
        <v>2</v>
      </c>
      <c r="B12" s="18" t="str">
        <f>popis!B23</f>
        <v>SKUPAJ sistem daljinskega vodenja</v>
      </c>
      <c r="C12" s="23">
        <f>popis!F23</f>
        <v>0</v>
      </c>
    </row>
    <row r="13" spans="1:6">
      <c r="A13" s="17">
        <v>3</v>
      </c>
      <c r="B13" s="18" t="str">
        <f>popis!B38</f>
        <v>SKUPAJ montažna dela</v>
      </c>
      <c r="C13" s="23">
        <f>popis!F38</f>
        <v>0</v>
      </c>
    </row>
    <row r="14" spans="1:6">
      <c r="A14" s="17">
        <v>4</v>
      </c>
      <c r="B14" s="18" t="str">
        <f>popis!B41</f>
        <v>SKUPAJ šolanje</v>
      </c>
      <c r="C14" s="23">
        <f>popis!F41</f>
        <v>0</v>
      </c>
      <c r="D14" s="1"/>
    </row>
    <row r="15" spans="1:6">
      <c r="A15" s="17">
        <v>5</v>
      </c>
      <c r="B15" s="18" t="str">
        <f>popis!B47</f>
        <v>SKUPAJ dokumentacija</v>
      </c>
      <c r="C15" s="23">
        <f>popis!F47</f>
        <v>0</v>
      </c>
      <c r="D15" s="1"/>
    </row>
    <row r="16" spans="1:6">
      <c r="A16" s="17"/>
      <c r="B16" s="19"/>
      <c r="C16" s="24"/>
    </row>
    <row r="17" spans="1:3">
      <c r="A17" s="17"/>
      <c r="B17" s="19" t="s">
        <v>53</v>
      </c>
      <c r="C17" s="24">
        <f>SUM(C11:C15)</f>
        <v>0</v>
      </c>
    </row>
    <row r="18" spans="1:3">
      <c r="A18" s="17"/>
      <c r="B18" s="19" t="s">
        <v>54</v>
      </c>
      <c r="C18" s="24">
        <f>0.05*C17</f>
        <v>0</v>
      </c>
    </row>
    <row r="19" spans="1:3">
      <c r="A19" s="17"/>
      <c r="B19" s="19" t="s">
        <v>55</v>
      </c>
      <c r="C19" s="24">
        <f>SUM(C17:C18)</f>
        <v>0</v>
      </c>
    </row>
    <row r="20" spans="1:3">
      <c r="A20" s="17"/>
      <c r="B20" s="19" t="s">
        <v>56</v>
      </c>
      <c r="C20" s="24">
        <f>0.22*C19</f>
        <v>0</v>
      </c>
    </row>
    <row r="21" spans="1:3">
      <c r="A21" s="20"/>
      <c r="B21" s="21" t="s">
        <v>57</v>
      </c>
      <c r="C21" s="25">
        <f>SUM(C20+C19)</f>
        <v>0</v>
      </c>
    </row>
  </sheetData>
  <sheetProtection algorithmName="SHA-512" hashValue="zN/eUin3nXZWbg/SdSvflHNp48vM3eoFS7UlH1J38teA5x6467VUhZKSENAUggJRJlOEx5h5j1Ho3PTuuEKFfQ==" saltValue="b4/Y3OpD3hDwAvZLP9aa5Q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065c54f93f4cc39f3b91a71689ed4b2b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18605ebb6fbe29a06ed9fedc1246e19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7A6F08-3FE0-4263-BCB9-1D1734409B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7FEB58-1B84-4108-BA4B-7FC03018C5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8A9B7-4921-4762-8B7F-10A890356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popis</vt:lpstr>
      <vt:lpstr>rekapitulacija</vt:lpstr>
      <vt:lpstr>popis!Področje_tiskanja</vt:lpstr>
      <vt:lpstr>rekapitulacija!Področje_tiskanja</vt:lpstr>
      <vt:lpstr>popis!Tiskanje_naslovov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Uroš Černigoj</dc:creator>
  <cp:keywords/>
  <dc:description/>
  <cp:lastModifiedBy>Andrej Fortunat</cp:lastModifiedBy>
  <cp:revision/>
  <dcterms:created xsi:type="dcterms:W3CDTF">2019-08-08T06:48:25Z</dcterms:created>
  <dcterms:modified xsi:type="dcterms:W3CDTF">2020-05-22T07:12:27Z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