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6925"/>
  <workbookPr showInkAnnotation="0" autoCompressPictures="0"/>
  <mc:AlternateContent xmlns:mc="http://schemas.openxmlformats.org/markup-compatibility/2006">
    <mc:Choice Requires="x15">
      <x15ac:absPath xmlns:x15ac="http://schemas.microsoft.com/office/spreadsheetml/2010/11/ac" url="\\ep.si\Dokumenti\Javna_Narocila\Razpisna dokumentacija\2016\29 RTP PIVKA OBNOVA 20 KV STIKALIŠČA\Objava\"/>
    </mc:Choice>
  </mc:AlternateContent>
  <bookViews>
    <workbookView xWindow="0" yWindow="60" windowWidth="23040" windowHeight="9048" tabRatio="933" activeTab="1"/>
  </bookViews>
  <sheets>
    <sheet name="NASLOVNICA" sheetId="12" r:id="rId1"/>
    <sheet name="Reakpitulacija" sheetId="1" r:id="rId2"/>
    <sheet name="Gradbena in obrtniška dela" sheetId="2" r:id="rId3"/>
    <sheet name="Vodna inštalacija" sheetId="13" r:id="rId4"/>
    <sheet name="Ogrevanje" sheetId="14" r:id="rId5"/>
    <sheet name="Prezračevanje" sheetId="15" r:id="rId6"/>
    <sheet name="Elektro inštalacije" sheetId="16" r:id="rId7"/>
  </sheets>
  <definedNames>
    <definedName name="_xlnm.Print_Area" localSheetId="6">'Elektro inštalacije'!$A$1:$F$336</definedName>
    <definedName name="_xlnm.Print_Area" localSheetId="2">'Gradbena in obrtniška dela'!$A$1:$F$844</definedName>
    <definedName name="_xlnm.Print_Area" localSheetId="0">NASLOVNICA!$A$1:$J$52</definedName>
    <definedName name="_xlnm.Print_Area" localSheetId="4">Ogrevanje!$A$1:$F$29</definedName>
    <definedName name="_xlnm.Print_Area" localSheetId="5">Prezračevanje!$A$1:$F$99</definedName>
    <definedName name="_xlnm.Print_Area" localSheetId="1">Reakpitulacija!$A$1:$C$76</definedName>
    <definedName name="_xlnm.Print_Area" localSheetId="3">'Vodna inštalacija'!$A$1:$F$98</definedName>
  </definedNames>
  <calcPr calcId="171027"/>
</workbook>
</file>

<file path=xl/calcChain.xml><?xml version="1.0" encoding="utf-8"?>
<calcChain xmlns="http://schemas.openxmlformats.org/spreadsheetml/2006/main">
  <c r="H289" i="16" l="1"/>
  <c r="F333" i="2"/>
  <c r="H296" i="16"/>
  <c r="H97" i="15"/>
  <c r="H95" i="15"/>
  <c r="H27" i="14"/>
  <c r="H94" i="13"/>
  <c r="F94" i="13"/>
  <c r="F27" i="14"/>
  <c r="F97" i="15"/>
  <c r="F95" i="15"/>
  <c r="F296" i="16"/>
  <c r="H435" i="2" l="1"/>
  <c r="F435" i="2"/>
  <c r="F92" i="15" l="1"/>
  <c r="F89" i="15"/>
  <c r="F86" i="15"/>
  <c r="F83" i="15"/>
  <c r="F82" i="15"/>
  <c r="F81" i="15"/>
  <c r="F78" i="15"/>
  <c r="F77" i="15"/>
  <c r="F74" i="15"/>
  <c r="F69" i="15"/>
  <c r="F66" i="15"/>
  <c r="F63" i="15"/>
  <c r="F60" i="15"/>
  <c r="F56" i="15"/>
  <c r="F53" i="15"/>
  <c r="F52" i="15"/>
  <c r="F51" i="15"/>
  <c r="F48" i="15"/>
  <c r="F45" i="15"/>
  <c r="F42" i="15"/>
  <c r="F39" i="15"/>
  <c r="F36" i="15"/>
  <c r="F32" i="15"/>
  <c r="F29" i="15"/>
  <c r="F26" i="15"/>
  <c r="F22" i="15"/>
  <c r="F19" i="15"/>
  <c r="F15" i="15"/>
  <c r="F225" i="16"/>
  <c r="F173" i="16"/>
  <c r="F69" i="16"/>
  <c r="F31" i="16"/>
  <c r="H334" i="16"/>
  <c r="F334" i="16"/>
  <c r="H332" i="16"/>
  <c r="F332" i="16"/>
  <c r="H330" i="16"/>
  <c r="F330" i="16"/>
  <c r="H328" i="16"/>
  <c r="F328" i="16"/>
  <c r="H326" i="16"/>
  <c r="F326" i="16"/>
  <c r="H324" i="16"/>
  <c r="F324" i="16"/>
  <c r="H322" i="16"/>
  <c r="F322" i="16"/>
  <c r="H320" i="16"/>
  <c r="F320" i="16"/>
  <c r="H318" i="16"/>
  <c r="F318" i="16"/>
  <c r="H316" i="16"/>
  <c r="F316" i="16"/>
  <c r="H314" i="16"/>
  <c r="F314" i="16"/>
  <c r="H312" i="16"/>
  <c r="F312" i="16"/>
  <c r="H310" i="16"/>
  <c r="F310" i="16"/>
  <c r="H308" i="16"/>
  <c r="F308" i="16"/>
  <c r="H306" i="16"/>
  <c r="F306" i="16"/>
  <c r="H304" i="16"/>
  <c r="F304" i="16"/>
  <c r="H302" i="16"/>
  <c r="F302" i="16"/>
  <c r="H294" i="16"/>
  <c r="F294" i="16"/>
  <c r="H280" i="16"/>
  <c r="F280" i="16"/>
  <c r="H278" i="16"/>
  <c r="F278" i="16"/>
  <c r="H276" i="16"/>
  <c r="F276" i="16"/>
  <c r="H274" i="16"/>
  <c r="F274" i="16"/>
  <c r="H272" i="16"/>
  <c r="F272" i="16"/>
  <c r="H270" i="16"/>
  <c r="F270" i="16"/>
  <c r="H268" i="16"/>
  <c r="F268" i="16"/>
  <c r="H266" i="16"/>
  <c r="F266" i="16"/>
  <c r="H264" i="16"/>
  <c r="F264" i="16"/>
  <c r="H262" i="16"/>
  <c r="F262" i="16"/>
  <c r="H260" i="16"/>
  <c r="F260" i="16"/>
  <c r="H255" i="16"/>
  <c r="F255" i="16"/>
  <c r="H253" i="16"/>
  <c r="F253" i="16"/>
  <c r="H251" i="16"/>
  <c r="F251" i="16"/>
  <c r="H249" i="16"/>
  <c r="F249" i="16"/>
  <c r="H247" i="16"/>
  <c r="F247" i="16"/>
  <c r="H246" i="16"/>
  <c r="F246" i="16"/>
  <c r="H243" i="16"/>
  <c r="F243" i="16"/>
  <c r="H241" i="16"/>
  <c r="H239" i="16"/>
  <c r="H237" i="16"/>
  <c r="F237" i="16"/>
  <c r="H235" i="16"/>
  <c r="H233" i="16"/>
  <c r="F233" i="16"/>
  <c r="H231" i="16"/>
  <c r="F231" i="16"/>
  <c r="H229" i="16"/>
  <c r="F229" i="16"/>
  <c r="H227" i="16"/>
  <c r="F227" i="16"/>
  <c r="H225" i="16"/>
  <c r="H218" i="16"/>
  <c r="F218" i="16"/>
  <c r="H217" i="16"/>
  <c r="F217" i="16"/>
  <c r="H216" i="16"/>
  <c r="F216" i="16"/>
  <c r="H215" i="16"/>
  <c r="F215" i="16"/>
  <c r="H214" i="16"/>
  <c r="F214" i="16"/>
  <c r="H211" i="16"/>
  <c r="F211" i="16"/>
  <c r="H210" i="16"/>
  <c r="F210" i="16"/>
  <c r="H209" i="16"/>
  <c r="F209" i="16"/>
  <c r="H208" i="16"/>
  <c r="F208" i="16"/>
  <c r="H207" i="16"/>
  <c r="F207" i="16"/>
  <c r="H206" i="16"/>
  <c r="F206" i="16"/>
  <c r="H205" i="16"/>
  <c r="F205" i="16"/>
  <c r="H204" i="16"/>
  <c r="F204" i="16"/>
  <c r="H203" i="16"/>
  <c r="F203" i="16"/>
  <c r="H202" i="16"/>
  <c r="F202" i="16"/>
  <c r="H201" i="16"/>
  <c r="F201" i="16"/>
  <c r="H191" i="16"/>
  <c r="F191" i="16"/>
  <c r="H183" i="16"/>
  <c r="F183" i="16"/>
  <c r="H173" i="16"/>
  <c r="H155" i="16"/>
  <c r="F155" i="16"/>
  <c r="H153" i="16"/>
  <c r="F153" i="16"/>
  <c r="H151" i="16"/>
  <c r="F151" i="16"/>
  <c r="H149" i="16"/>
  <c r="F149" i="16"/>
  <c r="H147" i="16"/>
  <c r="F147" i="16"/>
  <c r="H145" i="16"/>
  <c r="F145" i="16"/>
  <c r="H143" i="16"/>
  <c r="F143" i="16"/>
  <c r="H141" i="16"/>
  <c r="F141" i="16"/>
  <c r="H139" i="16"/>
  <c r="F139" i="16"/>
  <c r="H137" i="16"/>
  <c r="F137" i="16"/>
  <c r="H134" i="16"/>
  <c r="F134" i="16"/>
  <c r="H133" i="16"/>
  <c r="F133" i="16"/>
  <c r="H131" i="16"/>
  <c r="F131" i="16"/>
  <c r="H129" i="16"/>
  <c r="F129" i="16"/>
  <c r="H128" i="16"/>
  <c r="F128" i="16"/>
  <c r="H127" i="16"/>
  <c r="F127" i="16"/>
  <c r="H124" i="16"/>
  <c r="F124" i="16"/>
  <c r="H123" i="16"/>
  <c r="F123" i="16"/>
  <c r="H122" i="16"/>
  <c r="F122" i="16"/>
  <c r="H121" i="16"/>
  <c r="F121" i="16"/>
  <c r="H120" i="16"/>
  <c r="F120" i="16"/>
  <c r="H119" i="16"/>
  <c r="F119" i="16"/>
  <c r="H118" i="16"/>
  <c r="F118" i="16"/>
  <c r="H115" i="16"/>
  <c r="F115" i="16"/>
  <c r="H112" i="16"/>
  <c r="F112" i="16"/>
  <c r="H109" i="16"/>
  <c r="F109" i="16"/>
  <c r="H107" i="16"/>
  <c r="F107" i="16"/>
  <c r="H105" i="16"/>
  <c r="F105" i="16"/>
  <c r="H102" i="16"/>
  <c r="F102" i="16"/>
  <c r="H100" i="16"/>
  <c r="F100" i="16"/>
  <c r="H99" i="16"/>
  <c r="F99" i="16"/>
  <c r="H98" i="16"/>
  <c r="F98" i="16"/>
  <c r="H95" i="16"/>
  <c r="F95" i="16"/>
  <c r="H94" i="16"/>
  <c r="F94" i="16"/>
  <c r="H93" i="16"/>
  <c r="F93" i="16"/>
  <c r="H90" i="16"/>
  <c r="F90" i="16"/>
  <c r="H89" i="16"/>
  <c r="F89" i="16"/>
  <c r="H88" i="16"/>
  <c r="F88" i="16"/>
  <c r="H84" i="16"/>
  <c r="F84" i="16"/>
  <c r="H83" i="16"/>
  <c r="F83" i="16"/>
  <c r="H82" i="16"/>
  <c r="F82" i="16"/>
  <c r="H81" i="16"/>
  <c r="F81" i="16"/>
  <c r="H78" i="16"/>
  <c r="F78" i="16"/>
  <c r="H77" i="16"/>
  <c r="F77" i="16"/>
  <c r="H74" i="16"/>
  <c r="F74" i="16"/>
  <c r="H73" i="16"/>
  <c r="F73" i="16"/>
  <c r="H72" i="16"/>
  <c r="F72" i="16"/>
  <c r="H71" i="16"/>
  <c r="F71" i="16"/>
  <c r="H70" i="16"/>
  <c r="F70" i="16"/>
  <c r="H69" i="16"/>
  <c r="H58" i="16"/>
  <c r="F58" i="16"/>
  <c r="H56" i="16"/>
  <c r="F56" i="16"/>
  <c r="H54" i="16"/>
  <c r="F54" i="16"/>
  <c r="H52" i="16"/>
  <c r="F52" i="16"/>
  <c r="H49" i="16"/>
  <c r="F49" i="16"/>
  <c r="H46" i="16"/>
  <c r="F46" i="16"/>
  <c r="H43" i="16"/>
  <c r="F43" i="16"/>
  <c r="H40" i="16"/>
  <c r="F40" i="16"/>
  <c r="H37" i="16"/>
  <c r="F37" i="16"/>
  <c r="H34" i="16"/>
  <c r="F34" i="16"/>
  <c r="H31" i="16"/>
  <c r="H92" i="15"/>
  <c r="H89" i="15"/>
  <c r="H86" i="15"/>
  <c r="H83" i="15"/>
  <c r="H82" i="15"/>
  <c r="H81" i="15"/>
  <c r="H78" i="15"/>
  <c r="H77" i="15"/>
  <c r="H74" i="15"/>
  <c r="H69" i="15"/>
  <c r="H66" i="15"/>
  <c r="H63" i="15"/>
  <c r="H60" i="15"/>
  <c r="H56" i="15"/>
  <c r="H53" i="15"/>
  <c r="H52" i="15"/>
  <c r="H51" i="15"/>
  <c r="H48" i="15"/>
  <c r="H45" i="15"/>
  <c r="H42" i="15"/>
  <c r="H39" i="15"/>
  <c r="H36" i="15"/>
  <c r="H32" i="15"/>
  <c r="H29" i="15"/>
  <c r="H26" i="15"/>
  <c r="H22" i="15"/>
  <c r="H19" i="15"/>
  <c r="H15" i="15"/>
  <c r="F23" i="14"/>
  <c r="F20" i="14"/>
  <c r="F17" i="14"/>
  <c r="F14" i="14"/>
  <c r="H23" i="14"/>
  <c r="H20" i="14"/>
  <c r="H17" i="14"/>
  <c r="H14" i="14"/>
  <c r="F9" i="13"/>
  <c r="H31" i="13"/>
  <c r="H92" i="13"/>
  <c r="H89" i="13"/>
  <c r="H86" i="13"/>
  <c r="H79" i="13"/>
  <c r="H76" i="13"/>
  <c r="H72" i="13"/>
  <c r="H69" i="13"/>
  <c r="H66" i="13"/>
  <c r="H65" i="13"/>
  <c r="H62" i="13"/>
  <c r="H59" i="13"/>
  <c r="H56" i="13"/>
  <c r="H55" i="13"/>
  <c r="H52" i="13"/>
  <c r="H49" i="13"/>
  <c r="H46" i="13"/>
  <c r="H43" i="13"/>
  <c r="H40" i="13"/>
  <c r="H37" i="13"/>
  <c r="H34" i="13"/>
  <c r="H28" i="13"/>
  <c r="H25" i="13"/>
  <c r="H24" i="13"/>
  <c r="H21" i="13"/>
  <c r="H18" i="13"/>
  <c r="H15" i="13"/>
  <c r="H14" i="13"/>
  <c r="H10" i="13"/>
  <c r="H9" i="13"/>
  <c r="H832" i="2"/>
  <c r="H834" i="2"/>
  <c r="H836" i="2"/>
  <c r="H838" i="2"/>
  <c r="H840" i="2"/>
  <c r="H842" i="2"/>
  <c r="H822" i="2"/>
  <c r="H824" i="2"/>
  <c r="H826" i="2"/>
  <c r="H828" i="2"/>
  <c r="H830" i="2"/>
  <c r="H820" i="2"/>
  <c r="H818" i="2"/>
  <c r="F775" i="2"/>
  <c r="H777" i="2"/>
  <c r="H775" i="2"/>
  <c r="H730" i="2"/>
  <c r="H732" i="2"/>
  <c r="H734" i="2"/>
  <c r="H728" i="2"/>
  <c r="H689" i="2"/>
  <c r="H691" i="2"/>
  <c r="H693" i="2"/>
  <c r="H687" i="2"/>
  <c r="H630" i="2"/>
  <c r="H632" i="2"/>
  <c r="H634" i="2"/>
  <c r="H636" i="2"/>
  <c r="H638" i="2"/>
  <c r="H640" i="2"/>
  <c r="H642" i="2"/>
  <c r="H644" i="2"/>
  <c r="H646" i="2"/>
  <c r="H648" i="2"/>
  <c r="H650" i="2"/>
  <c r="H628" i="2"/>
  <c r="F551" i="2"/>
  <c r="H553" i="2"/>
  <c r="H555" i="2"/>
  <c r="H557" i="2"/>
  <c r="H559" i="2"/>
  <c r="H561" i="2"/>
  <c r="H563" i="2"/>
  <c r="H565" i="2"/>
  <c r="H567" i="2"/>
  <c r="H569" i="2"/>
  <c r="H571" i="2"/>
  <c r="H573" i="2"/>
  <c r="H575" i="2"/>
  <c r="H577" i="2"/>
  <c r="H581" i="2"/>
  <c r="H583" i="2"/>
  <c r="H585" i="2"/>
  <c r="H587" i="2"/>
  <c r="H589" i="2"/>
  <c r="H551" i="2"/>
  <c r="H500" i="2"/>
  <c r="H502" i="2"/>
  <c r="H504" i="2"/>
  <c r="H506" i="2"/>
  <c r="H498" i="2"/>
  <c r="F455" i="2"/>
  <c r="H457" i="2"/>
  <c r="H459" i="2"/>
  <c r="H461" i="2"/>
  <c r="H463" i="2"/>
  <c r="H465" i="2"/>
  <c r="H467" i="2"/>
  <c r="H469" i="2"/>
  <c r="H471" i="2"/>
  <c r="H473" i="2"/>
  <c r="H475" i="2"/>
  <c r="H477" i="2"/>
  <c r="H455" i="2"/>
  <c r="H423" i="2"/>
  <c r="H425" i="2"/>
  <c r="H427" i="2"/>
  <c r="H429" i="2"/>
  <c r="H431" i="2"/>
  <c r="H433" i="2"/>
  <c r="H421" i="2"/>
  <c r="H354" i="2"/>
  <c r="H356" i="2"/>
  <c r="H358" i="2"/>
  <c r="H360" i="2"/>
  <c r="H362" i="2"/>
  <c r="H364" i="2"/>
  <c r="H366" i="2"/>
  <c r="H368" i="2"/>
  <c r="H370" i="2"/>
  <c r="H372" i="2"/>
  <c r="H352" i="2"/>
  <c r="H271" i="2"/>
  <c r="H273" i="2"/>
  <c r="H275" i="2"/>
  <c r="H277" i="2"/>
  <c r="H279" i="2"/>
  <c r="H281" i="2"/>
  <c r="H283" i="2"/>
  <c r="H285" i="2"/>
  <c r="H287" i="2"/>
  <c r="H289" i="2"/>
  <c r="H291" i="2"/>
  <c r="H293" i="2"/>
  <c r="H295" i="2"/>
  <c r="H297" i="2"/>
  <c r="H299" i="2"/>
  <c r="H301" i="2"/>
  <c r="H303" i="2"/>
  <c r="H305" i="2"/>
  <c r="H307" i="2"/>
  <c r="H309" i="2"/>
  <c r="H311" i="2"/>
  <c r="H313" i="2"/>
  <c r="H315" i="2"/>
  <c r="H317" i="2"/>
  <c r="H319" i="2"/>
  <c r="H321" i="2"/>
  <c r="H323" i="2"/>
  <c r="H325" i="2"/>
  <c r="H327" i="2"/>
  <c r="H329" i="2"/>
  <c r="H331" i="2"/>
  <c r="H335" i="2"/>
  <c r="H337" i="2"/>
  <c r="H339" i="2"/>
  <c r="H341" i="2"/>
  <c r="H343" i="2"/>
  <c r="H269" i="2"/>
  <c r="F220" i="2"/>
  <c r="H220" i="2"/>
  <c r="H171" i="2"/>
  <c r="H222" i="2"/>
  <c r="H224" i="2"/>
  <c r="H226" i="2"/>
  <c r="H228" i="2"/>
  <c r="H230" i="2"/>
  <c r="H232" i="2"/>
  <c r="H234" i="2"/>
  <c r="H236" i="2"/>
  <c r="H238" i="2"/>
  <c r="H240" i="2"/>
  <c r="H242" i="2"/>
  <c r="H244" i="2"/>
  <c r="H173" i="2"/>
  <c r="H175" i="2"/>
  <c r="H177" i="2"/>
  <c r="H179" i="2"/>
  <c r="H181" i="2"/>
  <c r="H183" i="2"/>
  <c r="H185" i="2"/>
  <c r="H187" i="2"/>
  <c r="H189" i="2"/>
  <c r="H191" i="2"/>
  <c r="H121" i="2"/>
  <c r="H123" i="2"/>
  <c r="H125" i="2"/>
  <c r="H127" i="2"/>
  <c r="H129" i="2"/>
  <c r="H131" i="2"/>
  <c r="H133" i="2"/>
  <c r="H135" i="2"/>
  <c r="H137" i="2"/>
  <c r="H139" i="2"/>
  <c r="H141" i="2"/>
  <c r="H143" i="2"/>
  <c r="H119" i="2"/>
  <c r="F19" i="2"/>
  <c r="H21" i="2"/>
  <c r="H23" i="2"/>
  <c r="H25" i="2"/>
  <c r="H27" i="2"/>
  <c r="H29" i="2"/>
  <c r="H31" i="2"/>
  <c r="H33" i="2"/>
  <c r="H35" i="2"/>
  <c r="H37" i="2"/>
  <c r="H39" i="2"/>
  <c r="H41" i="2"/>
  <c r="H43" i="2"/>
  <c r="H45" i="2"/>
  <c r="H47" i="2"/>
  <c r="H49" i="2"/>
  <c r="H51" i="2"/>
  <c r="H53" i="2"/>
  <c r="H55" i="2"/>
  <c r="H57" i="2"/>
  <c r="H59" i="2"/>
  <c r="H61" i="2"/>
  <c r="H63" i="2"/>
  <c r="H65" i="2"/>
  <c r="H67" i="2"/>
  <c r="H69" i="2"/>
  <c r="H71" i="2"/>
  <c r="H73" i="2"/>
  <c r="H75" i="2"/>
  <c r="H77" i="2"/>
  <c r="H79" i="2"/>
  <c r="H81" i="2"/>
  <c r="H83" i="2"/>
  <c r="H85" i="2"/>
  <c r="H87" i="2"/>
  <c r="H89" i="2"/>
  <c r="H91" i="2"/>
  <c r="H93" i="2"/>
  <c r="H95" i="2"/>
  <c r="H97" i="2"/>
  <c r="H99" i="2"/>
  <c r="H101" i="2"/>
  <c r="H19" i="2"/>
  <c r="F99" i="15" l="1"/>
  <c r="F29" i="14"/>
  <c r="F157" i="16"/>
  <c r="F336" i="16"/>
  <c r="F282" i="16"/>
  <c r="F220" i="16"/>
  <c r="F60" i="16"/>
  <c r="F193" i="16"/>
  <c r="F76" i="13"/>
  <c r="F79" i="13"/>
  <c r="F89" i="13"/>
  <c r="F92" i="13"/>
  <c r="F842" i="2"/>
  <c r="F311" i="2" l="1"/>
  <c r="F137" i="2"/>
  <c r="F93" i="2"/>
  <c r="F323" i="2"/>
  <c r="F506" i="2"/>
  <c r="F339" i="2"/>
  <c r="F337" i="2" l="1"/>
  <c r="D372" i="2" l="1"/>
  <c r="F289" i="16" l="1"/>
  <c r="D241" i="16"/>
  <c r="F241" i="16" s="1"/>
  <c r="D239" i="16"/>
  <c r="F239" i="16" s="1"/>
  <c r="D235" i="16"/>
  <c r="F235" i="16" s="1"/>
  <c r="F86" i="13"/>
  <c r="F72" i="13"/>
  <c r="F69" i="13"/>
  <c r="F66" i="13"/>
  <c r="F65" i="13"/>
  <c r="F62" i="13"/>
  <c r="F59" i="13"/>
  <c r="F56" i="13"/>
  <c r="F55" i="13"/>
  <c r="F52" i="13"/>
  <c r="F49" i="13"/>
  <c r="F46" i="13"/>
  <c r="F43" i="13"/>
  <c r="F40" i="13"/>
  <c r="F37" i="13"/>
  <c r="F34" i="13"/>
  <c r="F31" i="13"/>
  <c r="F28" i="13"/>
  <c r="F25" i="13"/>
  <c r="F24" i="13"/>
  <c r="F21" i="13"/>
  <c r="F18" i="13"/>
  <c r="F15" i="13"/>
  <c r="F14" i="13"/>
  <c r="F10" i="13"/>
  <c r="F315" i="2"/>
  <c r="F141" i="2"/>
  <c r="F133" i="2"/>
  <c r="F335" i="2"/>
  <c r="F85" i="2"/>
  <c r="F87" i="2"/>
  <c r="F240" i="2"/>
  <c r="F242" i="2"/>
  <c r="F427" i="2"/>
  <c r="F425" i="2"/>
  <c r="F429" i="2"/>
  <c r="F433" i="2"/>
  <c r="F331" i="2"/>
  <c r="F329" i="2"/>
  <c r="F327" i="2"/>
  <c r="F325" i="2"/>
  <c r="F321" i="2"/>
  <c r="F319" i="2"/>
  <c r="F317" i="2"/>
  <c r="F313" i="2"/>
  <c r="F236" i="2"/>
  <c r="F234" i="2"/>
  <c r="F232" i="2"/>
  <c r="F189" i="2"/>
  <c r="F185" i="2"/>
  <c r="F187" i="2"/>
  <c r="F91" i="2"/>
  <c r="F95" i="2"/>
  <c r="F129" i="2"/>
  <c r="F127" i="2"/>
  <c r="F143" i="2"/>
  <c r="F139" i="2"/>
  <c r="F135" i="2"/>
  <c r="F131" i="2"/>
  <c r="F840" i="2"/>
  <c r="F301" i="2"/>
  <c r="F297" i="2"/>
  <c r="F279" i="2"/>
  <c r="F285" i="2"/>
  <c r="F281" i="2"/>
  <c r="F67" i="2"/>
  <c r="F21" i="2"/>
  <c r="F99" i="2"/>
  <c r="F101" i="2"/>
  <c r="F75" i="2"/>
  <c r="F77" i="2"/>
  <c r="F79" i="2"/>
  <c r="F81" i="2"/>
  <c r="F83" i="2"/>
  <c r="F89" i="2"/>
  <c r="F97" i="2"/>
  <c r="F69" i="2"/>
  <c r="F51" i="2"/>
  <c r="F638" i="2"/>
  <c r="F640" i="2"/>
  <c r="F838" i="2"/>
  <c r="F836" i="2"/>
  <c r="F834" i="2"/>
  <c r="F832" i="2"/>
  <c r="F830" i="2"/>
  <c r="F828" i="2"/>
  <c r="F826" i="2"/>
  <c r="F824" i="2"/>
  <c r="F822" i="2"/>
  <c r="F820" i="2"/>
  <c r="F818" i="2"/>
  <c r="F777" i="2"/>
  <c r="F779" i="2" s="1"/>
  <c r="F734" i="2"/>
  <c r="F732" i="2"/>
  <c r="F730" i="2"/>
  <c r="F728" i="2"/>
  <c r="F693" i="2"/>
  <c r="F691" i="2"/>
  <c r="F689" i="2"/>
  <c r="F687" i="2"/>
  <c r="F650" i="2"/>
  <c r="F648" i="2"/>
  <c r="F646" i="2"/>
  <c r="F644" i="2"/>
  <c r="F642" i="2"/>
  <c r="F636" i="2"/>
  <c r="F634" i="2"/>
  <c r="F632" i="2"/>
  <c r="F630" i="2"/>
  <c r="F628" i="2"/>
  <c r="F589" i="2"/>
  <c r="F587" i="2"/>
  <c r="F585" i="2"/>
  <c r="F583" i="2"/>
  <c r="F581" i="2"/>
  <c r="F577" i="2"/>
  <c r="F575" i="2"/>
  <c r="F573" i="2"/>
  <c r="F571" i="2"/>
  <c r="F569" i="2"/>
  <c r="F567" i="2"/>
  <c r="F565" i="2"/>
  <c r="F563" i="2"/>
  <c r="F561" i="2"/>
  <c r="F559" i="2"/>
  <c r="F557" i="2"/>
  <c r="F555" i="2"/>
  <c r="F553" i="2"/>
  <c r="F504" i="2"/>
  <c r="F502" i="2"/>
  <c r="F500" i="2"/>
  <c r="F498" i="2"/>
  <c r="F477" i="2"/>
  <c r="F475" i="2"/>
  <c r="F473" i="2"/>
  <c r="F471" i="2"/>
  <c r="F469" i="2"/>
  <c r="F467" i="2"/>
  <c r="F465" i="2"/>
  <c r="F463" i="2"/>
  <c r="F461" i="2"/>
  <c r="F459" i="2"/>
  <c r="F457" i="2"/>
  <c r="F431" i="2"/>
  <c r="F423" i="2"/>
  <c r="F421" i="2"/>
  <c r="F372" i="2"/>
  <c r="F370" i="2"/>
  <c r="F368" i="2"/>
  <c r="F366" i="2"/>
  <c r="F364" i="2"/>
  <c r="F362" i="2"/>
  <c r="F360" i="2"/>
  <c r="F358" i="2"/>
  <c r="F356" i="2"/>
  <c r="F354" i="2"/>
  <c r="F352" i="2"/>
  <c r="F343" i="2"/>
  <c r="F341" i="2"/>
  <c r="F309" i="2"/>
  <c r="F307" i="2"/>
  <c r="F305" i="2"/>
  <c r="F303" i="2"/>
  <c r="F299" i="2"/>
  <c r="F295" i="2"/>
  <c r="F293" i="2"/>
  <c r="F291" i="2"/>
  <c r="F289" i="2"/>
  <c r="F287" i="2"/>
  <c r="F283" i="2"/>
  <c r="F277" i="2"/>
  <c r="F275" i="2"/>
  <c r="F273" i="2"/>
  <c r="F271" i="2"/>
  <c r="F269" i="2"/>
  <c r="F244" i="2"/>
  <c r="F238" i="2"/>
  <c r="F230" i="2"/>
  <c r="F228" i="2"/>
  <c r="F226" i="2"/>
  <c r="F224" i="2"/>
  <c r="F222" i="2"/>
  <c r="F191" i="2"/>
  <c r="F183" i="2"/>
  <c r="F181" i="2"/>
  <c r="F179" i="2"/>
  <c r="F177" i="2"/>
  <c r="F175" i="2"/>
  <c r="F173" i="2"/>
  <c r="F171" i="2"/>
  <c r="F125" i="2"/>
  <c r="F123" i="2"/>
  <c r="F121" i="2"/>
  <c r="F119" i="2"/>
  <c r="F71" i="2"/>
  <c r="F73" i="2"/>
  <c r="F25" i="2"/>
  <c r="F27" i="2"/>
  <c r="F29" i="2"/>
  <c r="F31" i="2"/>
  <c r="F33" i="2"/>
  <c r="F35" i="2"/>
  <c r="F37" i="2"/>
  <c r="F39" i="2"/>
  <c r="F41" i="2"/>
  <c r="F43" i="2"/>
  <c r="F45" i="2"/>
  <c r="F47" i="2"/>
  <c r="F49" i="2"/>
  <c r="F53" i="2"/>
  <c r="F55" i="2"/>
  <c r="F57" i="2"/>
  <c r="F59" i="2"/>
  <c r="F61" i="2"/>
  <c r="F63" i="2"/>
  <c r="F65" i="2"/>
  <c r="F23" i="2"/>
  <c r="F844" i="2" l="1"/>
  <c r="C25" i="1" s="1"/>
  <c r="F345" i="2"/>
  <c r="C11" i="1" s="1"/>
  <c r="F736" i="2"/>
  <c r="C23" i="1" s="1"/>
  <c r="F96" i="13"/>
  <c r="C29" i="1" s="1"/>
  <c r="F479" i="2"/>
  <c r="C18" i="1" s="1"/>
  <c r="F508" i="2"/>
  <c r="C19" i="1" s="1"/>
  <c r="F695" i="2"/>
  <c r="C22" i="1" s="1"/>
  <c r="F591" i="2"/>
  <c r="C20" i="1" s="1"/>
  <c r="F246" i="2"/>
  <c r="C10" i="1" s="1"/>
  <c r="F652" i="2"/>
  <c r="C21" i="1" s="1"/>
  <c r="F437" i="2"/>
  <c r="C17" i="1" s="1"/>
  <c r="F374" i="2"/>
  <c r="C12" i="1" s="1"/>
  <c r="F145" i="2"/>
  <c r="C8" i="1" s="1"/>
  <c r="F103" i="2"/>
  <c r="C7" i="1" s="1"/>
  <c r="F193" i="2"/>
  <c r="C9" i="1" s="1"/>
  <c r="C24" i="1"/>
  <c r="C37" i="1"/>
  <c r="C35" i="1"/>
  <c r="C36" i="1"/>
  <c r="C40" i="1"/>
  <c r="C38" i="1"/>
  <c r="C31" i="1"/>
  <c r="F257" i="16" l="1"/>
  <c r="F298" i="16" s="1"/>
  <c r="C39" i="1" s="1"/>
  <c r="C42" i="1" s="1"/>
  <c r="H257" i="16"/>
  <c r="C30" i="1"/>
  <c r="C33" i="1" s="1"/>
  <c r="C27" i="1"/>
  <c r="C14" i="1"/>
  <c r="C46" i="1" l="1"/>
</calcChain>
</file>

<file path=xl/sharedStrings.xml><?xml version="1.0" encoding="utf-8"?>
<sst xmlns="http://schemas.openxmlformats.org/spreadsheetml/2006/main" count="1906" uniqueCount="768">
  <si>
    <t>1.</t>
  </si>
  <si>
    <t>2.</t>
  </si>
  <si>
    <t>3.</t>
  </si>
  <si>
    <t>4.</t>
  </si>
  <si>
    <t>D.</t>
  </si>
  <si>
    <t>5.</t>
  </si>
  <si>
    <t>6.</t>
  </si>
  <si>
    <t>7.</t>
  </si>
  <si>
    <t>8.</t>
  </si>
  <si>
    <t>9.</t>
  </si>
  <si>
    <t>10.</t>
  </si>
  <si>
    <t>B.</t>
  </si>
  <si>
    <t>A.</t>
  </si>
  <si>
    <t>PROJEKTANTSKI PREDRAČUN S PREDIZMERAMI</t>
  </si>
  <si>
    <t xml:space="preserve">investitor: </t>
  </si>
  <si>
    <t>projektant:</t>
  </si>
  <si>
    <t>SKUPAJ</t>
  </si>
  <si>
    <t>GRADBENA IN OBRTNIŠKA DELA</t>
  </si>
  <si>
    <t>OKNA</t>
  </si>
  <si>
    <t>C.</t>
  </si>
  <si>
    <t>kos</t>
  </si>
  <si>
    <t>11.</t>
  </si>
  <si>
    <t>12.</t>
  </si>
  <si>
    <t>13.</t>
  </si>
  <si>
    <t>14.</t>
  </si>
  <si>
    <t>15.</t>
  </si>
  <si>
    <t>16.</t>
  </si>
  <si>
    <t>17.</t>
  </si>
  <si>
    <t>18.</t>
  </si>
  <si>
    <t>19.</t>
  </si>
  <si>
    <t>20.</t>
  </si>
  <si>
    <t>21.</t>
  </si>
  <si>
    <t>22.</t>
  </si>
  <si>
    <t>23.</t>
  </si>
  <si>
    <t>24.</t>
  </si>
  <si>
    <t>25.</t>
  </si>
  <si>
    <t>E.</t>
  </si>
  <si>
    <t>F.</t>
  </si>
  <si>
    <t>G.</t>
  </si>
  <si>
    <t>H.</t>
  </si>
  <si>
    <t>MAŠERA MAHNIČ ARHITEKTI D.O.O.</t>
  </si>
  <si>
    <t>PITTONIJEVA ULICA 9, 6310 IZOLA</t>
  </si>
  <si>
    <t>FASADERSKA DELA</t>
  </si>
  <si>
    <t>objekt: OBNOVA 20 KV STIKALIŠČA V RTP PIVKA</t>
  </si>
  <si>
    <t>ELEKTRO PRIMORSKA d.d.</t>
  </si>
  <si>
    <t>GRADBENA DELA</t>
  </si>
  <si>
    <t>I.</t>
  </si>
  <si>
    <t>RUŠITVENA DELA</t>
  </si>
  <si>
    <t>ZIDARSKA DELA</t>
  </si>
  <si>
    <t>INSTALACIJSKI VODI</t>
  </si>
  <si>
    <t>TESARSKA DELA</t>
  </si>
  <si>
    <t>ZEMELJSKA DELA</t>
  </si>
  <si>
    <t>BETONSKA DELA</t>
  </si>
  <si>
    <t>OBRTNIŠKA DELA</t>
  </si>
  <si>
    <t>KLJUČAVNIČARSKA DELA</t>
  </si>
  <si>
    <t>KROVSKO KLEPARSKA DELA</t>
  </si>
  <si>
    <t>MAVČNOKARTONSKA DELA</t>
  </si>
  <si>
    <t>OKNA IN VRATA</t>
  </si>
  <si>
    <t>NOTRANJA VRATA</t>
  </si>
  <si>
    <t>KERAMIČARSKA DELA</t>
  </si>
  <si>
    <t>SLIKOPLESKARSKA DELA</t>
  </si>
  <si>
    <t>TLAKARSKA DELA</t>
  </si>
  <si>
    <t>GRADBENA DELA SKUPAJ</t>
  </si>
  <si>
    <t>OBRTNIŠKA DELA SKUPAJ</t>
  </si>
  <si>
    <t>m.e.</t>
  </si>
  <si>
    <t>količina</t>
  </si>
  <si>
    <t>cena na enoto</t>
  </si>
  <si>
    <t>vrednost</t>
  </si>
  <si>
    <t>II.</t>
  </si>
  <si>
    <t xml:space="preserve">Dela pri obstoječih oknih O1, zidarska odprtina 75x137+20 cm. Okno se ne menja. Vse potrebne zaščite. Z dobavo in montažo notranje in zunanje okenske police. Notranja PVC okenska polica z robnimi zaključki. Zunanja Alu pločevinasta polica z robnimi zaključki z vgradnjo tesnilnih trakov. S pripravo špalet in podlog za police. Z vsemi notranjimi zaključki. S kitanjem stikov in ostalimi pomožnimi deli. Po shemi. </t>
  </si>
  <si>
    <t>VRATA</t>
  </si>
  <si>
    <t xml:space="preserve">Izdelava in montaža vrat V1, zidarska odprtina 140x225 cm. Dvokrilna. Vključno z dobavo in montažo zunanjega praga. Vrata iz Alu profilov s prekinjenim toplotnim mostom, profili v barvi po RALu po izbiri arhitekta. Polnilo vratnih kril Alu panel in rešetka. Umax skupno = 1,6 W/m2K. S tritočkovnim kvalitetnim inox okovjem in kljuko po izboru arhitekta, s cilindrično ključavnico, samozapiralom, sistemski ključ, talnimi odbojniki. RAL montaža s predhodno pripravo vseh podlog za montažo s tesnilnimi trakovi - zamenjava stavbnega pohištva, s pripravo špalet in podlog za prag. Z vsemi notranjimi zaključki. S kitanjem stikov in ostalimi pomožnimi deli. Po shemi. </t>
  </si>
  <si>
    <t xml:space="preserve">Izdelava in montaža vrat V2, zidarska odprtina 132x250 cm. Enokrilna. Vključno z dobavo in montažo zunanjega praga. Vrata iz Alu profilov s prekinjenim toplotnim mostom, profili v barvi po RALu po izbiri arhitekta. Polnilo vratnih kril Alu panel. Umax skupno = 1,6 W/m2K. S štiritočkovnim kvalitetnim inox okovjem in kljuko po izboru arhitekta, s cilindrično ključavnico, samozapiralom, sistemski ključ, talnimi odbojniki. RAL montaža s predhodno pripravo vseh podlog za montažo s tesnilnimi trakovi - zamenjava stavbnega pohištva, s pripravo špalet in podlog za prag. Z vsemi notranjimi zaključki. S kitanjem stikov in ostalimi pomožnimi deli. Po shemi. </t>
  </si>
  <si>
    <t xml:space="preserve">Izdelava in montaža vrat V3, zidarska odprtina 184x227 cm. Dvokrilna. Vključno z dobavo in montažo zunanjega praga. Vrata iz Alu profilov s prekinjenim toplotnim mostom, profili v barvi po RALu po izbiri arhitekta. Polnilo vratnih kril Alu panel. Umax skupno = 1,6 W/m2K. S tritočkovnim kvalitetnim inox okovjem in kljuko po izboru arhitekta, s cilindrično ključavnico, samozapiralom, sistemski ključ, talnimi odbojniki. RAL montaža s predhodno pripravo vseh podlog za montažo s tesnilnimi trakovi - zamenjava stavbnega pohištva, s pripravo špalet in podlog za prag. Z vsemi notranjimi zaključki. S kitanjem stikov in ostalimi pomožnimi deli. Po shemi. </t>
  </si>
  <si>
    <t xml:space="preserve">Izdelava in montaža vrat V5, zidarska odprtina 233x261 cm. Dvokrilna. Vključno z dobavo in montažo zunanjega praga. Vrata iz Alu profilov s prekinjenim toplotnim mostom, profili v barvi po RALu po izbiri arhitekta. Polnilo vratnih kril Alu panel. Umax skupno = 1,6 W/m2K. S štiritočkovnim kvalitetnim inox okovjem in kljuko po izboru arhitekta, s cilindrično ključavnico, samozapiralom, sistemski ključ, talnimi odbojniki. RAL montaža s predhodno pripravo vseh podlog za montažo s tesnilnimi trakovi - zamenjava stavbnega pohištva, s pripravo špalet in podlog za prag. Z vsemi notranjimi zaključki. S kitanjem stikov in ostalimi pomožnimi deli. Po shemi. </t>
  </si>
  <si>
    <t>Rezanje asfalta debeline do 12 cm</t>
  </si>
  <si>
    <t>m1</t>
  </si>
  <si>
    <t>m2</t>
  </si>
  <si>
    <t>Izkop jarkov globine do 100 cm v zemljini III. in IV. ktg z odmetom na rob izkopa</t>
  </si>
  <si>
    <t>m3</t>
  </si>
  <si>
    <t>Izkop jarkov globine do 100 cm v zemljini V. in VI. ktg z odmetom na rob izkopa</t>
  </si>
  <si>
    <t>Dobava in vgradnja kvalitetne zemljine v jarek pod in nad ozemljilo vključno z utrjevanjem po plasteh</t>
  </si>
  <si>
    <t>Zasip jarkov z izkopanim materialom z utrjevanjem po plasteh</t>
  </si>
  <si>
    <t>Dobava in vgradnja tampona 0-32 mm v jarek na povoznih površinah z utrjevanjem in izvedbo finega planuma pod asfaltom</t>
  </si>
  <si>
    <t>Krpanje asfaltiranih površin v debelini do 12 cm</t>
  </si>
  <si>
    <t>26.</t>
  </si>
  <si>
    <t>27.</t>
  </si>
  <si>
    <t>28.</t>
  </si>
  <si>
    <t>29.</t>
  </si>
  <si>
    <t>30.</t>
  </si>
  <si>
    <t>31.</t>
  </si>
  <si>
    <t>32.</t>
  </si>
  <si>
    <t>33.</t>
  </si>
  <si>
    <t>34.</t>
  </si>
  <si>
    <t>Demontaža azbestne kritine vključno z vsemi elementi na strehi, spuščanje do gradbiščne deponije, polaganje plošč na palete, zavijanje palet s PVC folijo, nakladanje na prevozno sredstvo in odvoz v zbirni center s plačilom takse za deponiranje azbesta</t>
  </si>
  <si>
    <t>35.</t>
  </si>
  <si>
    <t>36.</t>
  </si>
  <si>
    <t>37.</t>
  </si>
  <si>
    <t>Dobava in vgrajevanje tampona pod temeljno ploščo v objektu, z utrjevanjem in planiranjem</t>
  </si>
  <si>
    <t>Planiranje in utrjevanje dna izkopa v objektu</t>
  </si>
  <si>
    <t>Dobava in vgrajevanje tampona za zasip kletnih zidov v objektu, z utrjevanjem in planiranjem</t>
  </si>
  <si>
    <t>Izdelava opaža uvodnic v AB zidovih, z razopaženjem</t>
  </si>
  <si>
    <t>Izdelava opaža odprtin v AB ploščah, z razopaženjem</t>
  </si>
  <si>
    <t>Izdelava opaža AB stebrov prereza 20x20 cm, kvaliteta opaža - vidni beton, višine do 150 cm, s podpiranjem in razopaženjem</t>
  </si>
  <si>
    <t>Izdelava opaža AB plošče jaška, s podpiranjem do 150 cm in razopaženjem</t>
  </si>
  <si>
    <t>Izdelava opaža AB plošče na mestih opuščenega instalacijskega jaška, s podpiranjem do 350 cm in razopaženjem</t>
  </si>
  <si>
    <t>Postavitev, amortizacija in demontaža fasadnega odra višine do 15 m, z vsemi varnostnimi elementi in zaščitno ponjavo</t>
  </si>
  <si>
    <t>38.</t>
  </si>
  <si>
    <t>Sidranje novih AB konstrukcij v obstoječe, vrtanje lukenj, vgradnja sider z uporabo dvokomponentnega epoxi lepila</t>
  </si>
  <si>
    <t>kg</t>
  </si>
  <si>
    <t>Dobava in vgradnja toplotne izolacije debeline 10 cm, XPS kot naprimer Fibran 300 L, horizontalno</t>
  </si>
  <si>
    <t>Zidanje opečnih zidov debeline 10 cm iz opeke velikosti 39x19x10 cm z uporabo podaljšanje malte in s sidranjem v nosilne zidove</t>
  </si>
  <si>
    <t>39.</t>
  </si>
  <si>
    <t xml:space="preserve">Dobava in vzidava preklade 125x10x9 cm </t>
  </si>
  <si>
    <t>Zidanje opečnih zidov debeline 12 cm iz opeke velikosti 39x19x12 cm z uporabo podaljšanje malte in s sidranjem v nosilne zidove</t>
  </si>
  <si>
    <t xml:space="preserve">Dobava in vzidava preklade 125x12x9 cm </t>
  </si>
  <si>
    <t>Izdelava grobih in finih ometov na novih opečnih zidovih s predhodnim cementnim obrizgom</t>
  </si>
  <si>
    <t>Krpanje ometov na pozidavah odprtin, na mestu porušenih zidov, na mestu odbite stenske keramike, na mestu zamenjenega stavbnega pohištva ter vse druga manjša krpanja</t>
  </si>
  <si>
    <t>Dolbljenje in krpanje utorov po vzidavi instalacij, s prenosom ruševin na gradbiščno deponijo, utori širine do 12 cm</t>
  </si>
  <si>
    <t>Izravnava tlaka do 1 cm na mestu odbite talne keramike</t>
  </si>
  <si>
    <t>Izdelava grobih in finih ometov na novih betonskih stropovih s predhodnim cementnim obrizgom</t>
  </si>
  <si>
    <t>Zidarsko grobo čiščenje objekta med in po gradbenih delih, v objektu in izven objekta</t>
  </si>
  <si>
    <t>Izvedba vseh zaščit, zapor, medfaznih zapor in ostalih del po navodilih naročnika, z odstranitvijo in vzdrževanjem vsega</t>
  </si>
  <si>
    <t>Razna manjša in nepredvidena dela se obračunavajo na podlagi dejansko porabljenega časa in vpisa v gradbeni dnevnik in potrditvijo nadzora - KV delavec</t>
  </si>
  <si>
    <t>ur</t>
  </si>
  <si>
    <t>Razna manjša in nepredvidena dela se obračunavajo na podlagi dejansko porabljenega časa in vpisa v gradbeni dnevnik in potrditvijo nadzora - PK delavec</t>
  </si>
  <si>
    <t>UR</t>
  </si>
  <si>
    <t>Struganje, nanos emulzije, kitanje, brušenje in 2x pleskanje sten s poldisperzijsko barvo v belem tonu</t>
  </si>
  <si>
    <t>Struganje, nanos emulzije, kitanje, brušenje in 2x pleskanje stropov s poldisperzijsko barvo v belem tonu</t>
  </si>
  <si>
    <t>Krpanje talne ali stenske keramike po zamenjavi stavbnega pohištva in pri drugih delih. Z dobavo enake keramike kot obstoječa.</t>
  </si>
  <si>
    <t>Izdelava izolacijske cokla fasade višine 50 cm s predhodno odstranitvijo vseh elementov na fasadi, z lokalnim krpanjem ometov, z nanosom emulzije, s toplotno izolacijo debeline 12 cm iz XPS, z 2x nanosom gradbenega lepila z utopljeno mrežico, z nanosom emulzije in z izvedbo zaključnega sloja granulacije (kot npr. kulirplast). Z dobavo vsega materiala, z vgradnjo vseh tipskih fasadnih elementov (sidra, vogalniki, odkapniki,...) ter z vgradnjo vseh tesnilnih trakov pri policah in stavbnem pohištvu. Cokel v tonu po izboru arhitekta.</t>
  </si>
  <si>
    <t>Obdelava betonskih nadstreškov nad vhodnimi vrati, širine 30 cm. Obdelava spodnje površine in čela. Pregled površine in sanacija morebitnih dotrajanih delov, nanos emulzije,s toplotno izolacijo debeline 2 cm iz XPS, z 2x nanosom gradbenega lepila z utopljeno mrežico, z nanosom emulzije in z izvedbo zaključnega silikonsko silikatnega sloja granulacije 1,5 mm. Z dobavo vsega materiala, z vgradnjo vseh tipskih fasadnih elementov (sidra, vogalniki, odkapniki,...) ter z vgradnjo vseh tesnilnih trakov. Fasada v tonu po izboru arhitekta.</t>
  </si>
  <si>
    <t>Izdelava mavčne stene debeline 12,5 cm, požarno odporne Ei 60 minut. Iz podkonstrukcije in zvočne izolacije debeline 7,5 cm, iz obojestranske obloge iz 2x mavčnih ognjeodpornih plošč debeline 1,25 cm. Z vgradnjo vseh tipskih elementov, z bandažiranjem stikov in vgradnjo vogalnikov.</t>
  </si>
  <si>
    <t>Izdelava mavčne stene debeline 12,5 cm. Iz podkonstrukcije in zvočne izolacije debeline 7,5 cm, iz obojestranske obloge iz 2x mavčnih plošč debeline 1,25 cm. Z vgradnjo vseh tipskih elementov, z bandažiranjem stikov in vgradnjo vogalnikov.</t>
  </si>
  <si>
    <t>Izdelava mavčne stenske obloge. Iz podkonstrukcije in zvočne izolacije debeline 7,5 cm, iz enostranske obloge iz 2x mavčnih plošč debeline 1,25 cm. Z vgradnjo vseh tipskih elementov, z bandažiranjem stikov in vgradnjo vogalnikov.</t>
  </si>
  <si>
    <t>Izdelava spuščenega rasterskega stropa kot naprimer Armstrong Sahara iz podkonstrukcije in mineralnih plošč velikosti 60x60 cm, z izvedbo izrezov.</t>
  </si>
  <si>
    <t>Izdelava odkapne obrobe razvite širine do 20 cm, iz pocinkane in barvane pločevine debeline 0,6 mm</t>
  </si>
  <si>
    <t>Izdelava odkapne obrobe razvite širine do 35 cm, iz pocinkane in barvane pločevine debeline 0,6 mm</t>
  </si>
  <si>
    <t>Dobava in vgradnja prezračevalne mrežice v kapu</t>
  </si>
  <si>
    <t>SPLOŠNO O CENI ZA MERSKO ENOTO POSAMEZNE POSTAVKE - v ceni morajo biti zajeti vsi stroški potrebni za izvedbo:</t>
  </si>
  <si>
    <t>&gt;</t>
  </si>
  <si>
    <t>za izdelavo, dobavo in vgradnjo (montažo);</t>
  </si>
  <si>
    <t>za nabavo in dobavo osnovnega, pomožnega, pritrdilnega, tesnilnega materiala za izvedbo posamezne postavke iz popisa;</t>
  </si>
  <si>
    <t>za vse zunanje in notranje transporte (horizontalne in vertikalne) potrebnega materiala, delavne sile, orodja, delavnih strojev oz. naprav do mesta vgradnje;</t>
  </si>
  <si>
    <t>za vsa pripravljalna, osnovna, pomožna in zaključna dela;</t>
  </si>
  <si>
    <t>za premične delovne in lovilne odre za izvedbo posameznih del;</t>
  </si>
  <si>
    <t>za vsa dokazila o izpolnitvi zahtevane kvalitete izvedenih del oz. fizikalnih lastnosti vgrajenih materialov, izdelkov ter proizvodov, ki so navedena v splošnih določilih, določilh izvedbe pri posameznih vrstah del oz. zahtevah v posameznih postavkah in ob dokončanju predložiti pravilno izpolnjeno "Dokazilo o zanesljivosti objekta";</t>
  </si>
  <si>
    <t>za snemanje izmer na licu mesta in vsklajevanje z nadzorom oz. odg.projektantom v primeru odstopanja od projekta ali pri nejasnostih;</t>
  </si>
  <si>
    <t>za koordinacijo izvajalca do svojih podizvajalcev, dobaviteljev in kooperantov, ki sodelujejo pri predmetni gradnji oz.izvedbi del;</t>
  </si>
  <si>
    <t xml:space="preserve">za izpolnitev vseh obvez izvajalca po veljavni zakonodaji in pripadajočih veljavnih pravilnikih, ki se nanašajo direktno ali indirektno na izvedbo/gradnjo; </t>
  </si>
  <si>
    <t>za izpolnitev obvez izvajalca glede varstva pri delu na premičnih deloviščih (gradbišču);</t>
  </si>
  <si>
    <t>DDV prikazati posebej!</t>
  </si>
  <si>
    <t>SPLOŠNA DOLOČILA:</t>
  </si>
  <si>
    <t>Sestavni del tega projektantskega popisa je kompletna projektna PZI dokumentacija!</t>
  </si>
  <si>
    <t>Vsa dela morajo biti izvedena kvalitetno iz materialov z zahtevanimi fizikalnimi lastnostmi in jih je potrebno izvajati po predloženi tehnični dokumentaciji, detajlih ter navodilih arhitekta oziroma izbranega proizvajalca!</t>
  </si>
  <si>
    <t>Vse mere kontrolirati po veljavnih projektih PZI oz. na objektu !</t>
  </si>
  <si>
    <t>Dimenzije in količine je potrebno pred izdelavo oziroma naročanjem preveriti na objektu!</t>
  </si>
  <si>
    <t>Pri delih, kjer je naveden določen material, je možna tudi izbira drugega z enakimi lastnostmi in kvaliteto.</t>
  </si>
  <si>
    <t>Vse zaključne materiale mora (kvaliteto, dimenzije, teksturo, barvo,..) potrditi izvajalcu oz. dobavitelju odgovorni projektant!</t>
  </si>
  <si>
    <t>Potrebni odri so upoštevani v enotnih cenah, v kolikor ni drugače določeno in se ne obračunajo posebej.</t>
  </si>
  <si>
    <t>Izmere vseh izvršenih del je potrebno izdelati po GNG in veljavnih standardih z vsemi pogoji ter uzancami, ki jih vsebujejo. Na osnovi izmer in ponudbenih cen se izvrši končni obračun izvedenih del tako, kot je dogovorjeno s pogodbo za predmetna izvedena dela.</t>
  </si>
  <si>
    <t>Dodatna, nepredvidena in več dela, ki niso zajeta v popisu se izvedejo po predhodnem dogovoru z nadzornikom in se obračunajo po dejanskih količinah po predhodni odobritvi enotne cene s strani investitorja.</t>
  </si>
  <si>
    <t>V kolikor v projektni dokumentaciji ni detajla za določeno vrsto del, je predlog detajla dolžan izdelati ponudnik - izvajalec in ga predložiti odgovornemu projektantu v potrditev!</t>
  </si>
  <si>
    <t>Vsi izvajalci gradbenih, zaključnih in instalacijskih del na gradbišču morajo upoštevati vsa veljavna določila in predpise o varstvu pri delu!</t>
  </si>
  <si>
    <t>DOLOČILA:</t>
  </si>
  <si>
    <t>Zemeljska dela je potrebno izvajati v skladu z veljavnimi tehničnimi predpisi, normativi in z upoštevanjem predpisov iz varstva pri delu ter projektno dokumentacijo.</t>
  </si>
  <si>
    <t>Izvajanje zemeljskih del je potrebno prilagoditi podatkom iz geomehanskega poročila, oziroma dejanskemu stanju, ugotovljenem na terenu in navodilih geomehanika. Nagib stranice izkopa mora ustrezati zemljini tako, da se material na posipa, oziroma drsi.</t>
  </si>
  <si>
    <t>Mesta začasnih deponij odvečnih in uporabnih materialov je potrebno dogovoriti z nadzorom oz. naročnikom del in jih upoštevati v projektu organizacije del predmetnega gradbišča!</t>
  </si>
  <si>
    <t>Stalno deponijo za odvoz odvečnega material priskrbi izvajalec del in v ceno vkalkulira vse stroške stalne deponije, vključno z vsemi taksami oz. okoljskimi dajatvami.</t>
  </si>
  <si>
    <t>Vsa izkopna dela in transporti izkopnih materialov se obračunajo po prostornini zemljine v raščenem stanju. Vsa nasipna dela se obračunajo po prostornini zemljine v vgrajenem (zbitem) stanju, zato je potrebno pri kalkulaciji cene na enoto upoštevati ustrezne faktorje razrahljivosti oziroma zbitosti.</t>
  </si>
  <si>
    <t>V ceni na enoto postavk je potrebno zajeti:</t>
  </si>
  <si>
    <t>*</t>
  </si>
  <si>
    <t>navedene stroške pri rekapitulaciji gradbenih del v opisu SPLOŠNO O CENI ZA MERSKO ENOTO POSAMEZNE POSTAVKE;</t>
  </si>
  <si>
    <t>stroške zgoraj navedenih DOLOČIL;</t>
  </si>
  <si>
    <t>stroške, ki so navedeni v SPLOŠNIH DOLOČILIH pri rekapitulaciji gradbenih del;</t>
  </si>
  <si>
    <t>izvedbo del po opisu v posameznih postavkah</t>
  </si>
  <si>
    <t>Rušitvena dela je potrebno izvajati v skladu z veljavnimi tehničnimi predpisi, normativi in z upoštevanjem predpisov iz varstva pri delu ter projektno dokumentacijo.</t>
  </si>
  <si>
    <t>Betonska, železokrivska in tesarska dela se morajo izvajati v skladu z veljavnimi tehničnimi predpisi, normativi in z upoštevanjem predpisov iz varstva pri delu ter projektno dokumentacijo!</t>
  </si>
  <si>
    <t xml:space="preserve">Dopustna odstopanja za pravokotnost, površinsko ravnost in dimenzije gradbenih elementov veljajo določila  DIN 18202. </t>
  </si>
  <si>
    <t>Kot vidne armirano-betonske konstrukcije se smatrajo vse tiste konstrukcije iz betona,  ki ostanejo po izdelavi neometane. Vidne površine betonov morajo ustrezati vsaj razredu VB2 (po klasifikaciji iz standarda SIST EN 13670)</t>
  </si>
  <si>
    <t>V vse betone, ki ostanejo vidni oz. so obdelani samo s premazi, je potrebno uporabiti ustrezno granulacijo agregata in dodati ustrezne dodatke k betonski mešanici (plastifikatorje) kar je potrebno zajeti v ceni postavke.</t>
  </si>
  <si>
    <t>Pri izvedbi tudi upoštevati:</t>
  </si>
  <si>
    <t>vse preboje in odprtine glej ustrezne projekte</t>
  </si>
  <si>
    <t>pred pričetkom betonskih del morata biti opaž in armatura popolnoma pripravljena</t>
  </si>
  <si>
    <t>opaž mora biti popolnoma zalit z betonom, beton mora biti gost brez gnezd</t>
  </si>
  <si>
    <t>armatura mora biti čista, na svojem mestu in mora biti obdana od vseh strani s predpisanim zaščitnim slojem betona</t>
  </si>
  <si>
    <t>višina prostega pada betona pri betoniranju ne sme biti večja od 1m</t>
  </si>
  <si>
    <t>kvaliteta betona mora ustrezati zahtevam splošnih določil za betonska dela in po opisu del</t>
  </si>
  <si>
    <t>OPIS STORITEV ZAJETIH V CENI</t>
  </si>
  <si>
    <t>vsi prenosi, prevozi oz.transporti do mesta vgraditve</t>
  </si>
  <si>
    <t>stroške izdelave projekta betona in dokazila kvalitete vgrajenega betona (tekoča notranja kontrola, pridobitev poročil o preiskavi betona in predaja nadzornemu organu ter končno poročilo zunanje institucije registrirane za oceno kvalitete betonov).</t>
  </si>
  <si>
    <t>Zidarska dela je izvajati v skladu z veljavnimi tehničnimi predpisi, normativi in z upoštevanjem predpisov iz varstva pri delu ter projektno dokumentacijo.</t>
  </si>
  <si>
    <t xml:space="preserve">Dopustna odstopanja za pravokotnost, površinsko ravnost in dimenzije gradbenih elementov veljajo določila DIN 18202. </t>
  </si>
  <si>
    <t>Zidanje mora biti čisto, s pravilno vezavo opeke, stiki morajo   biti zaliti z malto, vrste popolnoma vodoravne.</t>
  </si>
  <si>
    <t xml:space="preserve">Čiščenje prostorov in delovnih naprav po zaključku izvedenih zidarskih del </t>
  </si>
  <si>
    <t>Ključavničarska dela morajo biti izvršena po določilih veljavnih standardov, normativov, tehničnih pogojev in predpisov. Materiali za tovrstna  dela morajo po kvaliteti ustrezati določilom veljavnih standardov.</t>
  </si>
  <si>
    <t>&gt;Dela izvajati skladno z upoštevanjem predpisov iz varstva pri delu in projektno dokumentacijo.</t>
  </si>
  <si>
    <t>V ceni vseh postavk je zajeti vsa dela, ves osnovni, pritrdilni in sidrni material, vse prenose, finalno obdelavo po opisih v postavkah, vse za gotove vgrajene elemente.</t>
  </si>
  <si>
    <t xml:space="preserve">Za posamezne elemente (ograje, rešetke, okvirje, kovaške izdelke, ipd.) je izvajalec del dolžan izdelati delavniške in montažne načrte in jih dati v pisno potrditev projektantu, skupaj z vzorcem obdelav elementov. </t>
  </si>
  <si>
    <t>Vsi ključavničarski izdelki morajo biti zaščiteni proti koroziji po navedbah iz posameznega opisa postavke. V kolikor ni posebnega opisa glede zaščite  proti koroziji pa velja izvedba zaščite jeklenih izdelkov z dvema temeljnima premazoma.</t>
  </si>
  <si>
    <t>Osnovni material mora ustrezati predpisani kvaliteti ter morajo imeti ustrezna dokazila o materialu (atesti-certifikati).</t>
  </si>
  <si>
    <t>Vsi zvari morajo biti čisti in lepi. V tem primeru lahko ostanejo vidni, sicer pa morajo biti vsi spoji lepo in enakomerno zbrušeni.</t>
  </si>
  <si>
    <t>Izdelki, katerih merske enota je (kg), se obračunajo po dejanski teži iz delavniških načrtov.</t>
  </si>
  <si>
    <t>CENA NA ENOTO MERE POSAMEZNE POSTAVKE MORA VSEBOVATI:</t>
  </si>
  <si>
    <t>navedene stroške pri rekapitulaciji obrtniških del v opisu SPLOŠNO O CENI ZA MERSKO ENOTO POSAMEZNE POSTAVKE;</t>
  </si>
  <si>
    <t>stroške, ki so navedeni v SPLOŠNIH DOLOČILIH pri rekapitulaciji obrtniških del;</t>
  </si>
  <si>
    <t>izvedbo del po opisu v posameznih postavkah;</t>
  </si>
  <si>
    <t>vsi prenosi, prevozi oz. transporti do mesta vgraditve;</t>
  </si>
  <si>
    <t>začasno podpiranje-opiranje montažnih elementov med montažo;</t>
  </si>
  <si>
    <t>priprava tehnološkega načrta za montažo jeklenih elementov;</t>
  </si>
  <si>
    <t>delavniško dokumentacijo za izvedbo in montažo posameznih izdelkov;</t>
  </si>
  <si>
    <t>pri vseh pozicijah upoštevati tudi:</t>
  </si>
  <si>
    <t>~ vsa pripravljalna, zaključna dela in pripravo ter mešanje barv,</t>
  </si>
  <si>
    <t>~ pripravo podlage glede na zaključni sloj</t>
  </si>
  <si>
    <t>~ nanašanje osnovnih, zaščitnih ter končnih opleskov,</t>
  </si>
  <si>
    <t>~ očiščenje onesnaženih delov objekta.</t>
  </si>
  <si>
    <t>Dela je izvajati v skladu z veljavnimi tehničnimi predpisi, normativi in z upoštevanjem predpisov iz varstva pri delu ter projektno dokumentacijo.</t>
  </si>
  <si>
    <t>Postavitev, premeščanje in odstranitev premičnih odrov višine do 2,00 m je vkalkulrati v cene po enoti.</t>
  </si>
  <si>
    <t>stroške, ki so navedeni v SPLOŠNIH DOLOČILIH pri rekapitulaciji del;</t>
  </si>
  <si>
    <t>vsi prenosi, prevozi oz. transporti do mesta vgraditve</t>
  </si>
  <si>
    <t>V ceni je obvezno upoštevati snemanje izmer na objektu, vse transporte do mesta vgradnje in ves potrebni pomožni,  pritrdilni (vključno s podkonstrukcijo) ter ves tesnilni material za končni, finalno obdelan in vgrajen izdelek!</t>
  </si>
  <si>
    <t>Pri montaži zunanjega stavbnega pohištva in izdelkov je potrebno izvesti vse izolacije toplotnih mostov, tesnitve stikov z zidom (RAL montaža), prekrivne letve in eventuelne obrobe. Vse spremembe je potrebno predhodno vskladiti z arhitektom.</t>
  </si>
  <si>
    <t>Dela morajo biti izvršena po določilih veljavnih standardov, normativov, tehničnih pogojev in predpisov. Materiali in izdelki za tovrstna dela morajo po kvaliteti ustrezati določilom veljavnih standardov in morajo imeti ustrezen certifikat.</t>
  </si>
  <si>
    <t>Sestavni del popisa so projektantske sheme in detajli v projektu PZR!</t>
  </si>
  <si>
    <t>Vsi izdelki morajo biti izdelani po detajlih PZR/PZI, v kolikor jih priredi izvajalec, morajo biti potrjeni s strani projektanta!</t>
  </si>
  <si>
    <t>Postavitev, premeščanje in odstranitev  premičnih odrov višine do 2,0m, je potrebno upoštevati v cenah za enoto posamezne postavke. Za izvršitev del kjer se zahtevajo višji delavni odri, se uporabljajo obstoječi odri na objektu, ki so zajeti pri tesarskih delih.</t>
  </si>
  <si>
    <t>delavniško dokumentacijo za izvedbo posameznih izdelkov;</t>
  </si>
  <si>
    <t>ceno formirati za finalno obdelan-izgotovljen in montiran izdelek!</t>
  </si>
  <si>
    <t>Fasaderska dela morajo biti izvršena po določilih veljavnih normativov in v soglasju z veljavnimi tehničnimi pogoji za tovrstna dela. Materiali za fasaderska dela morajo po kvaliteti ustrezati določilom veljavnih standardov.</t>
  </si>
  <si>
    <t>Prehodi med  vrstami materiala morajo biti ostri in pod pravim kotom, razen če ni s projektom drugače določeno. Na opleskanih površinah se ne smejo poznati sledovi od slikopleskarskega orodja in ton na površinah mora biti enoten.</t>
  </si>
  <si>
    <t xml:space="preserve">Vse površine, ki se slikajo mora izvajalec predhodno pregledati, ugotoviti ravnost površin in prevzeti podlago. </t>
  </si>
  <si>
    <t>V ceni je potrebno zajeti tudi potrebno pripravo podlage (manjša lokalna brušenja, odstranjevanje manjših ostankov - grudic na površini s pleskarsko lopatico in prednamazi).</t>
  </si>
  <si>
    <t>Za izvršitev fasaderskih del se mora izvajalec posluževati lastnih odrov ali lestev. Postavitev, premeščanje in odstranitev  premičnih odrov, je potrebno upoštevati v cenah za enoto posamezne postavke.</t>
  </si>
  <si>
    <t>Barvne tone določi arhitekt oz. naročnik, izvajalec mora upoštevati v ceni tudi stroške mešanja barv!</t>
  </si>
  <si>
    <t>Keramičarska dela morajo biti izvršena po določilih veljavnih normativov in v soglasju z veljavnimi tehničnimi pogoji za tovrstna dela. Vgrajeni materiali morajo po kvaliteti prav tako ustrezati določilom veljavnih standardov.</t>
  </si>
  <si>
    <t>V ceni vseh postavk zajeti vsa pomožna dela, vse prenose, ves pomožni material, fugiranje s fugirno maso barve po izboru projektanta, vse za gotove položene keramične ploščice.</t>
  </si>
  <si>
    <t>Pred polaganjem keramike je potrebno predhodno pregledati ravnost in primernost podlage ter izvesti potrebna preddela (podlogo očistiti, po potrebi izvesti prednamaz, pregled vertikalnosti oz.horizontalnosti).</t>
  </si>
  <si>
    <t>Površine odprtin do 0,50 m2, ki se ne oblagajo, ampak se oblaganje vrši ob odprtinah, se ne odbijajo.</t>
  </si>
  <si>
    <t>~ vsa pripravljalna in zaključna dela s čiščenjem površin;</t>
  </si>
  <si>
    <t>~ rezanje ploščic in izdelava izvrtin za instalacije ter opremo;</t>
  </si>
  <si>
    <t>~ ves pritrdilni oz. vezni material;</t>
  </si>
  <si>
    <t>~ fugiranje stikov z vodotesno fugirno maso z vsem pomožnim materialom;</t>
  </si>
  <si>
    <t>~ vzorec in sistem polaganja po izboru projektanta oz. po načrtu;</t>
  </si>
  <si>
    <t>Slikopleskarska dela morajo biti izvršena po določilih veljavnih normativov in v soglasju z veljavnimi tehničnimi pogoji za tovrstna dela. Materiali za slikarska dela morajo po kvaliteti ustrezati določilom veljavnih standardov.</t>
  </si>
  <si>
    <t xml:space="preserve">Stikovanje med posameznimi mavčno kartonskimi ploščami mora biti ravno in gladko pred izvedbo slikopleskarskih del. </t>
  </si>
  <si>
    <t>Za izvršitev slikopleskarskih del se mora izvajalec posluževati lastnih odrov ali lestev. Postavitev, premeščanje in odstranitev  premičnih odrov, je potrebno upoštevati v cenah za enoto posamezne postavke.</t>
  </si>
  <si>
    <t>Podopolagalska dela finalnih tlakov, morajo biti izvršena po določilih veljavnih normativov in v soglasju z veljavnimi tehničnimi pogoji za tovrstna dela. Vgrajeni materiali morajo po kvaliteti prav tako ustrezati določilom veljavnih standardov.</t>
  </si>
  <si>
    <t xml:space="preserve">Pred nabavo in polaganjem podov je obvezno potrditi vrsto-tip in barvo posameznega poda ter način polaganja finalnih podov s projektantom arhitekture! </t>
  </si>
  <si>
    <t>Podloga tlakom mora ustrezati veljavnim standardom in tehničnim normativom (trdnost, površinska obdelava, dovoljena vsebnost vlage, ravnina oz. njena dovoljena odstopanja).</t>
  </si>
  <si>
    <t xml:space="preserve">Pred polaganjem tlakov je obvezen pregled in prevzem podlage tlakom s strani posameznega izvajalca tlakov. </t>
  </si>
  <si>
    <t>Vsi finalni tlaki morajo biti na stiku s stenami oz. vertikalnem prehodu zaključeni s tipskim zaključkom (letvami, obrobo) in se ne obračunava posebej (v kolikor ni s popisom definirano drugače).</t>
  </si>
  <si>
    <t>pripravo podlage (brušenje, čiščenje in prednamaz), dodatne izravnave tlaka se obračunajo posebej;</t>
  </si>
  <si>
    <t>ves osnovni in pomožni material, vsa predhodna, pomožna in zaključna dela z vsemi transporti;</t>
  </si>
  <si>
    <t>izvedbo talnih dilatacij do zaključne faze (kitanje oz. stikovanje po navodilih proizvajalca posameznega tlaka)</t>
  </si>
  <si>
    <t>izvedbo vseh zaključkov tlaka s stenami (tipski zaključki oz.obrobe, v kolikor niso posebej navedeni s popisom);</t>
  </si>
  <si>
    <t>Rezanje asfalta za nov jašek, debeline do 12 cm</t>
  </si>
  <si>
    <t>Izkop za nov jašek in kineto, višina izkopa do 250 cm, v V. in VI. ktg z nakladanjem in odvozom na trajno deponijo s plačilom takse (obračun v raščenem stanju)</t>
  </si>
  <si>
    <t>Dobava in vgrajevanje tampona za zasip, z utrjevanjem in planiranjem</t>
  </si>
  <si>
    <t>40.</t>
  </si>
  <si>
    <t>Izdelava opaža čela talne plošče zunanjega jaška in konete, višina opaža 15 cm, s podpiranjem in razopaženjem</t>
  </si>
  <si>
    <t>Izdelava dvostranskega opaž AB zidov zunanjega jaška in kinete, debeline 15 cm, kvaliteta opaža - vidni beton, zidovi višine do 200 cm, s podpiranjem in razopaženjem</t>
  </si>
  <si>
    <t>Izdelava opaža AB plošče zunanjega jaška, vključno z odprtino za dostop 60x60cm in nastavkom za pokrov, s podpiranjem do 180 cm in razopaženjem</t>
  </si>
  <si>
    <t xml:space="preserve">Dobava in vgradnja betona C25/30 max. 16 v ploščo zunanjega jaška, prereza 0,15 m3/m2. </t>
  </si>
  <si>
    <t xml:space="preserve">Izpraznitev objekta po odstranitvi opreme s strani naročnika. V ceni zajeti vse elemente, ki niso zajeti v naslednjih postavkah in skladno z navodili naročnika. </t>
  </si>
  <si>
    <t xml:space="preserve">DEJANSKA SVETLA DIMENZIJA PREHODA POMENI PREHOD PRI ODPRTIH </t>
  </si>
  <si>
    <t>VRATIH ZA 90° MED PODBOJI IN KRILOM</t>
  </si>
  <si>
    <t>VSE ZIDARSKE MERE USKLADITI Z IZVEDBO VRAT,</t>
  </si>
  <si>
    <t>ozemljitev kovinskih izdelkov</t>
  </si>
  <si>
    <t>Dobava in vgrajevanje tampona pod novim jaškom in kineto, z utrjevanjem in planiranjem</t>
  </si>
  <si>
    <t>41.</t>
  </si>
  <si>
    <t>Priprava in ureditev gradbišča s postavitvijo gradbiščne ograje, ureditvijo gradbiščnih priključkov, s stroški porabe vode in elektrike, s postavitvijo gradbiščne table in s postavitvijo gradbiščnih začasnih objektov ter odstranitev vsega po zaključku del ter druga pripravljalna in zaključna dela</t>
  </si>
  <si>
    <r>
      <t>Izkop v objektu za izvedbo poglobitve, višina izkopa do 200 cm, izvedba po kampadah dolžine 2m (sprotno izvajanje plošče in sten poglobitve stikališča),</t>
    </r>
    <r>
      <rPr>
        <sz val="10"/>
        <rFont val="Arial CE"/>
      </rPr>
      <t xml:space="preserve"> v vseh kategorijah tal, po tehnologiji izvajalca, s transportom izven objekta, nakladanjem in odvozom na trajno deponijo s plačilom takse (obračun v raščenem stanju)</t>
    </r>
  </si>
  <si>
    <t>Izdelava opaža čela talne plošče, višina opaža 30 cm, s podpiranjem in razopaženjem, izvedba po kampadah dolžine 2m.</t>
  </si>
  <si>
    <t>Izdelava dvostranskega opaž AB zidov debeline 20 cm, kvaliteta opaža - vidni beton, zidovi višine do 150 cm, s podpiranjem in razopaženjem, izvedba po kampadah dolžine 2m.</t>
  </si>
  <si>
    <r>
      <t>Izdelava kovinske konstrukcije tlaka stikališča, skladno z načrtom gradbenih konstrukcij, z vsemi elementi in pritrdilnim materialom. Primarni profili HEA 200, sekundarni profili HEA 120, robni kotnik 150x150x15.Vse protikorozijsko zaščiteno in finalno barvano</t>
    </r>
    <r>
      <rPr>
        <b/>
        <sz val="10"/>
        <rFont val="Arial"/>
        <family val="2"/>
        <charset val="238"/>
      </rPr>
      <t>, požarna zaščita s premazom za odpornost RE 60.</t>
    </r>
  </si>
  <si>
    <r>
      <t>Izdelava in montaža stopniščne ograje, višine 100 cm nad gotovim tlakom, sidranje v čelo podesta ali rame. Predvideni votli škatlasti profili 20x40mm</t>
    </r>
    <r>
      <rPr>
        <sz val="10"/>
        <rFont val="Arial CE"/>
      </rPr>
      <t>. Kovinski elementi vroče cinkani in prašno finalno barvani v RAL 7024, držalo za roke RF cev fi 40 mm. Po shemi.</t>
    </r>
  </si>
  <si>
    <r>
      <t>Izdelava in montaža okna O1, zidarska odprtina 75x137+20 cm. Enokrilno s kombiniranim odpiranjem. Vključno z dobavo in montažo rolete, notranje in zunanje okenske police. Iz PVC profilov v sivi barvi po izboru arhitekta, s termočlenom kot npr. Schuco Corona CT 70 AS ali enakovredno, s troslojno zasteklitvijo Ug= 0,7 W/m2K, TGI letvica, skupno Uw= 1,0 W/m2K</t>
    </r>
    <r>
      <rPr>
        <sz val="10"/>
        <rFont val="Arial CE"/>
      </rPr>
      <t xml:space="preserve">. Z okovjem in kljuko po izboru arhitekta. Akustično izolativna vsaj 32 dB. Notranja PVC okenska polica z robnimi zaključki. Zunanja Alu pločevinasta polica z robnimi zaključki z vgradnjo tesnilnih trakov. Zunanja roleta z notranjo kaseto, PVC rolete v barvi po izboru arhitekta, vključno z mehanizmom in ročko za odpiranje z monokomando, vključno z integriranim komarnikom. RAL montaža s predhodno pripravo vseh podlog za montažo s tesnilnimi trakovi - zamenjava stavbnega pohištva, s pripravo špalet in podlog za police. Zaskočka proti zapiranju. Z vsemi notranjimi zaključki. S kitanjem stikov in ostalimi pomožnimi deli. Po shemi. </t>
    </r>
  </si>
  <si>
    <r>
      <t>Izdelava in montaža okna O2, zidarska odprtina 115x45 cm. Dvokrilno s kombiniranim odpiranjem. Vključno z dobavo in montažo komarnika, notranje in zunanje okenske police.  Iz PVC profilov v sivi barvi po izboru arhitekta, s termočlenom kot npr. Schuco Corona CT 70 AS ali enakovredno, s troslojno zasteklitvijo Ug= 0,7 W/m2K, TGI letvica, skupno Uw= 1,0 W/m2K.</t>
    </r>
    <r>
      <rPr>
        <sz val="10"/>
        <rFont val="Arial CE"/>
      </rPr>
      <t xml:space="preserve"> Z okovjem in kljuko po izboru arhitekta. Akustično izolativna vsaj 32 dB. Notranja PVC okenska polica z robnimi zaključki. Zunanja Alu pločevinasta polica z robnimi zaključki z vgradnjo tesnilnih trakov. Vključno z integriranim komarnikom. RAL montaža s predhodno pripravo vseh podlog za montažo s tesnilnimi trakovi - zamenjava stavbnega pohištva, s pripravo špalet in podlog za police. Z vsemi notranjimi zaključki. S kitanjem stikov in ostalimi pomožnimi deli. Po shemi. </t>
    </r>
  </si>
  <si>
    <r>
      <t>Izdelava in montaža okna O3, zidarska odprtina 115x120+20 cm. Dvokrilno s kombiniranim odpiranjem. Vključno z dobavo in montažo rolete, notranje in zunanje okenske police.  Iz PVC profilov v sivi barvi po izboru arhitekta, s termočlenom kot npr. Schuco Corona CT 70 AS ali enakovredno, s troslojno zasteklitvijo Ug= 0,7 W/m2K, TGI letvica, skupno Uw= 1,0 W/m2K.</t>
    </r>
    <r>
      <rPr>
        <sz val="10"/>
        <rFont val="Arial CE"/>
      </rPr>
      <t xml:space="preserve"> Z okovjem in kljuko po izboru arhitekta. Akustično izolativna vsaj 32 dB. Notranja PVC okenska polica z robnimi zaključki. Zunanja Alu pločevinasta polica z robnimi zaključki z vgradnjo tesnilnih trakov. Zunanja roleta z notranjo kaseto, PVC rolete v barvi po izboru arhitekta, vključno z mehanizmom in ročko za odpiranje z monokomando, vključno z integriranim komarnikom. RAL montaža s predhodno pripravo vseh podlog za montažo s tesnilnimi trakovi - zamenjava stavbnega pohištva, s pripravo špalet in podlog za police. Z vsemi notranjimi zaključki. S kitanjem stikov in ostalimi pomožnimi deli. Po shemi. </t>
    </r>
  </si>
  <si>
    <r>
      <t>Izdelava in montaža okna O4, zidarska odprtina 50x60 cm. Enokrilno s kombiniranim odpiranjem. Vključno z dobavo in montažo komarnika, notranje in zunanje okenske police.  Iz PVC profilov v sivi barvi po izboru arhitekta, s termočlenom kot npr. Schuco Corona CT 70 AS ali enakovredno, s troslojno zasteklitvijo Ug= 0,7 W/m2K, TGI letvica, skupno Uw= 1,0 W/m2K.</t>
    </r>
    <r>
      <rPr>
        <sz val="10"/>
        <rFont val="Arial CE"/>
      </rPr>
      <t xml:space="preserve"> Z okovjem in kljuko po izboru arhitekta. Akustično izolativna vsaj 32 dB. Notranja PVC okenska polica z robnimi zaključki. Zunanja Alu pločevinasta polica z robnimi zaključki z vgradnjo tesnilnih trakov. Vključno z integriranim komarnikom. RAL montaža s predhodno pripravo vseh podlog za montažo s tesnilnimi trakovi - zamenjava stavbnega pohištva, s pripravo špalet in podlog za police. Z vsemi notranjimi zaključki. S kitanjem stikov in ostalimi pomožnimi deli. Po shemi. </t>
    </r>
  </si>
  <si>
    <r>
      <t>Izdelava in montaža okna O5, zidarska odprtina 89x60 cm. Enokrilno s kombiniranim odpiranjem. Vključno z dobavo in montažo komarnika, notranje in zunanje okenske police.  Iz PVC profilov v sivi barvi po izboru arhitekta, s termočlenom kot npr. Schuco Corona CT 70 AS ali enakovredno, s troslojno zasteklitvijo Ug= 0,7 W/m2K, TGI letvica, skupno Uw= 1,0 W/m2K.</t>
    </r>
    <r>
      <rPr>
        <sz val="10"/>
        <rFont val="Arial CE"/>
      </rPr>
      <t xml:space="preserve"> Z okovjem in kljuko po izboru arhitekta. Akustično izolativna vsaj 32 dB. Notranja PVC okenska polica z robnimi zaključki. Zunanja Alu pločevinasta polica z robnimi zaključki z vgradnjo tesnilnih trakov. Vključno z integriranim komarnikom. RAL montaža s predhodno pripravo vseh podlog za montažo s tesnilnimi trakovi - zamenjava stavbnega pohištva, s pripravo špalet in podlog za police. Z vsemi notranjimi zaključki. S kitanjem stikov in ostalimi pomožnimi deli. Po shemi. </t>
    </r>
  </si>
  <si>
    <r>
      <t>Izdelava in montaža okna O6, zidarska odprtina 176x137+20 cm. Enokrilno velikosti 109x137 cm s kombiniranim odpiranjem in fiksna obsvetloba. Vključno z dobavo in montažo rolete, notranje in zunanje okenske police.  Iz PVC profilov s termočlenom kot npr. Schuco Corona CT 70 AS ali enakovredno, s troslojno zasteklitvijo Ug= 0,7 W/m2K, TGI letvica, skupno Uw= 1,0 W/m2K.</t>
    </r>
    <r>
      <rPr>
        <sz val="10"/>
        <rFont val="Arial CE"/>
      </rPr>
      <t xml:space="preserve"> Z okovjem in kljuko po izboru arhitekta. Akustično izolativna vsaj 32 dB. Notranja PVC okenska polica z robnimi zaključki. Zunanja Alu pločevinasta polica z robnimi zaključki z vgradnjo tesnilnih trakov. Zunanja roleta z notranjo kaseto, PVC rolete v barvi po izboru arhitekta, vključno z mehanizmom in ročko za odpiranje z monokomando, vključno z integriranim komarnikom. RAL montaža s predhodno pripravo vseh podlog za montažo s tesnilnimi trakovi - zamenjava stavbnega pohištva, s pripravo špalet in podlog za police. Z vsemi notranjimi zaključki. S kitanjem stikov in ostalimi pomožnimi deli. Po shemi. </t>
    </r>
  </si>
  <si>
    <r>
      <t>Izdelava in montaža okna O6a, zidarska odprtina 161x137+20 cm. Enokrilno velikosti 109x137 cm s kombiniranim odpiranjem in fiksna obsvetloba. Vključno z dobavo in montažo rolete, notranje in zunanje okenske police.  Iz PVC profilov v sivi barvi po izboru arhitekta, s termočlenom kot npr. Schuco Corona CT 70 AS ali enakovredno, s troslojno zasteklitvijo Ug= 0,7 W/m2K, TGI letvica, skupno Uw= 1,0 W/m2K.</t>
    </r>
    <r>
      <rPr>
        <sz val="10"/>
        <rFont val="Arial CE"/>
      </rPr>
      <t xml:space="preserve"> Z okovjem in kljuko po izboru arhitekta. Akustično izolativna vsaj 32 dB. Notranja PVC okenska polica z robnimi zaključki. Zunanja Alu pločevinasta polica z robnimi zaključki z vgradnjo tesnilnih trakov. Zunanja roleta z notranjo kaseto, PVC rolete v barvi po izboru arhitekta, vključno z mehanizmom in ročko za odpiranje z monokomando, vključno z integriranim komarnikom. RAL montaža s predhodno pripravo vseh podlog za montažo s tesnilnimi trakovi - zamenjava stavbnega pohištva, s pripravo špalet in podlog za police. Z vsemi notranjimi zaključki. S kitanjem stikov in ostalimi pomožnimi deli. Po shemi. </t>
    </r>
  </si>
  <si>
    <r>
      <t>Izdelava in montaža okna O7, zidarska odprtina 120x60 cm. Enokrilno s kombiniranim odpiranjem. Vključno z dobavo in montažo komarnika, notranje in zunanje okenske police.  Iz PVC profilov v sivi barvi po izboru arhitekta, s termočlenom kot npr. Schuco Corona CT 70 AS ali enakovredno, s troslojno zasteklitvijo Ug= 0,7 W/m2K, TGI letvica, skupno Uw= 1,0 W/m2K</t>
    </r>
    <r>
      <rPr>
        <sz val="10"/>
        <rFont val="Arial CE"/>
      </rPr>
      <t xml:space="preserve">. Z okovjem in kljuko po izboru arhitekta. Akustično izolativna vsaj 32 dB. Notranja PVC okenska polica z robnimi zaključki. Zunanja Alu pločevinasta polica z robnimi zaključki z vgradnjo tesnilnih trakov. Vključno z integriranim komarnikom. RAL montaža s predhodno pripravo vseh podlog za montažo s tesnilnimi trakovi - zamenjava stavbnega pohištva, s pripravo špalet in podlog za police. Z vsemi notranjimi zaključki. S kitanjem stikov in ostalimi pomožnimi deli. Po shemi. </t>
    </r>
  </si>
  <si>
    <r>
      <t>Izdelava in montaža okna O8, zidarska odprtina 120x300 cm. Dvokrilno z odpiranjem velikosti 120x218 cm in fikna nadsvetloba. Vključno z dobavo in montažo notranje in zunanje okenske police.  Iz PVC profilov s termočlenom kot npr. Schuco Corona CT 70 AS ali enakovredno, s troslojno zasteklitvijo Ug= 0,7 W/m2K, TGI letvica, skupno Uw= 1,0 W/m2K.</t>
    </r>
    <r>
      <rPr>
        <sz val="10"/>
        <rFont val="Arial CE"/>
      </rPr>
      <t xml:space="preserve"> Z okovjem in kljuko po izboru arhitekta. Akustično izolativna vsaj 32 dB. Notranja PVC okenska polica z robnimi zaključki. Zunanja Alu pločevinasta polica z robnimi zaključki z vgradnjo tesnilnih trakov. RAL montaža s predhodno pripravo vseh podlog za montažo s tesnilnimi trakovi - zamenjava stavbnega pohištva, s pripravo špalet in podlog za police. Z vsemi notranjimi zaključki. S kitanjem stikov in ostalimi pomožnimi deli. Po shemi. </t>
    </r>
  </si>
  <si>
    <r>
      <t>Izdelava in montaža okna O9, zidarska odprtina 143x120+20 cm. Dvokrilno s kombiniranim odpiranjem. Vključno z dobavo in montažo rolete, notranje in zunanje okenske police.  Iz PVC profilov v sivi barvi po izboru arhitekta, s termočlenom kot npr. Schuco Corona CT 70 AS ali enakovredno, s troslojno zasteklitvijo Ug= 0,7 W/m2K, TGI letvica, skupno Uw= 1,0 W/m2K</t>
    </r>
    <r>
      <rPr>
        <sz val="10"/>
        <rFont val="Arial CE"/>
      </rPr>
      <t xml:space="preserve">. Z okovjem in kljuko po izboru arhitekta. Akustično izolativna vsaj 32 dB. Notranja PVC okenska polica z robnimi zaključki. Zunanja Alu pločevinasta polica z robnimi zaključki z vgradnjo tesnilnih trakov. Zunanja roleta z notranjo kaseto, PVC rolete v barvi po izboru arhitekta, vključno z mehanizmom in ročko za odpiranje z monokomando, vključno z integriranim komarnikom. RAL montaža s predhodno pripravo vseh podlog za montažo s tesnilnimi trakovi - zamenjava stavbnega pohištva, s pripravo špalet in podlog za police. Z vsemi notranjimi zaključki. S kitanjem stikov in ostalimi pomožnimi deli. Po shemi. </t>
    </r>
  </si>
  <si>
    <r>
      <t>Izdelava in montaža okna O10, zidarska odprtina 143x70 cm. Enokrilno s kombiniranim odpiranjem. Vključno z dobavo in montažo komarnika, notranje in zunanje okenske police.  Iz PVC profilov v sivi barvi po izboru arhitekta, s termočlenom kot npr. Schuco Corona CT 70 AS ali enakovredno, s troslojno zasteklitvijo Ug= 0,7 W/m2K, TGI letvica, skupno Uw= 1,0 W/m2K.</t>
    </r>
    <r>
      <rPr>
        <sz val="10"/>
        <rFont val="Arial CE"/>
      </rPr>
      <t xml:space="preserve"> Z okovjem in kljuko po izboru arhitekta. Akustično izolativna vsaj 32 dB. Notranja PVC okenska polica z robnimi zaključki. Zunanja Alu pločevinasta polica z robnimi zaključki z vgradnjo tesnilnih trakov. Vključno z integriranim komarnikom. RAL montaža s predhodno pripravo vseh podlog za montažo s tesnilnimi trakovi - zamenjava stavbnega pohištva, s pripravo špalet in podlog za police. Z vsemi notranjimi zaključki. S kitanjem stikov in ostalimi pomožnimi deli. Po shemi. </t>
    </r>
  </si>
  <si>
    <r>
      <t>Izdelava in montaža okna O11, zidarska odprtina 75x77 cm. Enokrilno s kombiniranim odpiranjem. Vključno z dobavo in montažo komarnika, notranje in zunanje okenske police.  Iz PVC profilov s termočlenom kot npr. Schuco Corona CT 70 AS ali enakovredno, s troslojno zasteklitvijo Ug= 0,7 W/m2K, TGI letvica, skupno Uw= 1,0 W/m2K.</t>
    </r>
    <r>
      <rPr>
        <sz val="10"/>
        <rFont val="Arial CE"/>
      </rPr>
      <t xml:space="preserve"> Z okovjem in kljuko po izboru arhitekta. Akustično izolativna vsaj 32 dB. Notranja PVC okenska polica z robnimi zaključki. Zunanja Alu pločevinasta polica z robnimi zaključki z vgradnjo tesnilnih trakov. Vključno z integriranim komarnikom. RAL montaža s predhodno pripravo vseh podlog za montažo s tesnilnimi trakovi - zamenjava stavbnega pohištva, s pripravo špalet in podlog za police. Z vsemi notranjimi zaključki. S kitanjem stikov in ostalimi pomožnimi deli. Po shemi. </t>
    </r>
  </si>
  <si>
    <r>
      <t>Izdelava in montaža okna O12, zidarska odprtina 58x45 cm. Enokrilno s kombiniranim odpiranjem. Vključno z dobavo in montažo komarnika, notranje in zunanje okenske police.  Iz PVC profilov v sivi barvi po izboru arhitekta, s termočlenom kot npr. Schuco Corona CT 70 AS ali enakovredno, s troslojno zasteklitvijo Ug= 0,7 W/m2K, TGI letvica, skupno Uw= 1,0 W/m2K.</t>
    </r>
    <r>
      <rPr>
        <sz val="10"/>
        <rFont val="Arial CE"/>
      </rPr>
      <t xml:space="preserve"> Z okovjem in kljuko po izboru arhitekta. Akustično izolativna vsaj 32 dB. Notranja PVC okenska polica z robnimi zaključki. Zunanja Alu pločevinasta polica z robnimi zaključki z vgradnjo tesnilnih trakov. Vključno z integriranim komarnikom. RAL montaža s predhodno pripravo vseh podlog za montažo s tesnilnimi trakovi - zamenjava stavbnega pohištva, s pripravo špalet in podlog za police. Z vsemi notranjimi zaključki. S kitanjem stikov in ostalimi pomožnimi deli. Po shemi. </t>
    </r>
  </si>
  <si>
    <r>
      <t>Izdelava in montaža vrat V4, zidarska odprtina 105x238 cm oz prilagoditi za dejansko svetlo širino prehoda min. 90cm</t>
    </r>
    <r>
      <rPr>
        <sz val="10"/>
        <rFont val="Arial CE"/>
      </rPr>
      <t xml:space="preserve">. Enokrilna. Vključno z dobavo in montažo zunanjega praga. Vrata iz Alu profilov s prekinjenim toplotnim mostom, profili v barvi po RALu po izbiri arhitekta. Polnilo vratnih kril Alu panel. Umax skupno = 1,6 W/m2K. S tritočkovnim kvalitetnim inox okovjem in kljuko po izboru arhitekta, s cilindrično ključavnico, samozapiralom, sistemski ključ, talnimi odbojniki. RAL montaža s predhodno pripravo vseh podlog za montažo s tesnilnimi trakovi - zamenjava stavbnega pohištva, s pripravo špalet in podlog za prag. Z vsemi notranjimi zaključki. S kitanjem stikov in ostalimi pomožnimi deli. Po shemi. </t>
    </r>
  </si>
  <si>
    <r>
      <t>Izdelava in montaža vrat V6, zidarska odprtina 101x233 cm. Enokrilna. Požarno odporna 60 minut. Vključno z dobavo in montažo praga. Vrata iz pocinkane jeklene pločevine</t>
    </r>
    <r>
      <rPr>
        <sz val="10"/>
        <rFont val="Arial CE"/>
      </rPr>
      <t xml:space="preserve">, v barvi po RALu po izbiri arhitekta. S tritočkovnim kvalitetnim inox okovjem in kljuko po izboru arhitekta, s cilindrično ključavnico, samozapiralom, sistemski ključ, talnimi odbojniki. Z montažo s predhodno pripravo vseh podlog za montažo - zamenjava stavbnega pohištva, s pripravo špalet in podlog za prag. Z vsemi zaključki. S kitanjem stikov in ostalimi pomožnimi deli. Po shemi. </t>
    </r>
  </si>
  <si>
    <r>
      <t>Izdelava in montaža vrat V7, zidarska odprtina 138x235 cm. Dvokrilna. Požarno odporna 60 minut. Vključno z dobavo in montažo praga.Vrata iz pocinkane jeklene pločevine,</t>
    </r>
    <r>
      <rPr>
        <sz val="10"/>
        <rFont val="Arial CE"/>
      </rPr>
      <t xml:space="preserve"> v barvi po RALu po izbiri arhitekta. S tritočkovnim kvalitetnim inox okovjem in kljuko po izboru arhitekta, s cilindrično ključavnico, samozapiralom, sistemski ključ, talnimi odbojniki. Z montažo s predhodno pripravo vseh podlog za montažo - zamenjava stavbnega pohištva, s pripravo špalet in podlog za prag. Z vsemi zaključki. S kitanjem stikov in ostalimi pomožnimi deli. Po shemi. </t>
    </r>
  </si>
  <si>
    <r>
      <t>Izdelava in montaža vrat V8, zidarska odprtina 136x235 cm. Dvokrilna. Požarno odporna 60 minut. Vključno z dobavo in montažo praga. Vrata iz pocinkane jeklene pločevine</t>
    </r>
    <r>
      <rPr>
        <sz val="10"/>
        <rFont val="Arial CE"/>
      </rPr>
      <t xml:space="preserve">, v barvi po RALu po izbiri arhitekta. S tritočkovnim kvalitetnim inox okovjem in kljuko po izboru arhitekta, s cilindrično ključavnico, samozapiralom, sistemski ključ, talnimi odbojniki. Z montažo s predhodno pripravo vseh podlog za montažo - zamenjava stavbnega pohištva, s pripravo špalet in podlog za prag. Z vsemi zaključki. S kitanjem stikov in ostalimi pomožnimi deli. Po shemi. </t>
    </r>
  </si>
  <si>
    <r>
      <t>Izdelava in montaža vrat V9, zidarska odprtina 90x201 cm. Enokrilna. Požarno odporna 60 minut. Vključno z dobavo in montažo praga. Vrata iz pocinkane jeklene pločevine,</t>
    </r>
    <r>
      <rPr>
        <sz val="10"/>
        <rFont val="Arial CE"/>
      </rPr>
      <t xml:space="preserve"> v barvi po RALu po izbiri arhitekta. Vratno krilo leseno, finalna obdelava HPL laminat. S tritočkovnim kvalitetnim inox okovjem in kljuko po izboru arhitekta, s cilindrično ključavnico, samozapiralom, sistemski ključ, talnimi odbojniki. Z montažo s predhodno pripravo vseh podlog za montažo - zamenjava stavbnega pohištva, s pripravo špalet in podlog za prag. Z vsemi zaključki. S kitanjem stikov in ostalimi pomožnimi deli. Po shemi. </t>
    </r>
  </si>
  <si>
    <r>
      <t>Izdelava in montaža vrat V10, zidarska odprtina 70x297 cm. Enokrilna s fiksno nadsvetlobo. Vrata iz jeklene pocinkane pločevine</t>
    </r>
    <r>
      <rPr>
        <sz val="10"/>
        <rFont val="Arial CE"/>
      </rPr>
      <t xml:space="preserve">, v barvi po RALu po izbiri arhitekta. Vratno krilo leseno, finalna obdelava HPL laminat. S tritočkovnim kvalitetnim inox okovjem in kljuko po izboru arhitekta, s cilindrično ključavnico, samozapiralom, sistemski ključ, talnimi odbojniki, zaskočka proti zapiranju. Z montažo s predhodno pripravo vseh podlog za montažo - zamenjava stavbnega pohištva, s pripravo špalet in podlog za prag. Z vsemi zaključki. S kitanjem stikov in ostalimi pomožnimi deli. Po shemi. </t>
    </r>
  </si>
  <si>
    <r>
      <t>Izdelava in montaža vrat V11, zidarska odprtina 90x235 cm. Enokrilna. Požarno odporna 60 minut. Vključno z dobavo in montažo praga.Vrata iz pocinkane jeklene pločevine,</t>
    </r>
    <r>
      <rPr>
        <sz val="10"/>
        <rFont val="Arial CE"/>
      </rPr>
      <t xml:space="preserve"> v barvi po RALu po izbiri arhitekta. S tritočkovnim kvalitetnim inox okovjem in kljuko po izboru arhitekta, s cilindrično ključavnico, samozapiralom, sistemski ključ, talnimi odbojniki. Z montažo s predhodno pripravo vseh podlog za montažo - zamenjava stavbnega pohištva, s pripravo špalet in podlog za prag. Z vsemi zaključki. S kitanjem stikov in ostalimi pomožnimi deli. Po shemi. </t>
    </r>
  </si>
  <si>
    <r>
      <t>Izdelava in montaža vrat V12, zidarska odprtina 100</t>
    </r>
    <r>
      <rPr>
        <sz val="10"/>
        <rFont val="Arial CE"/>
      </rPr>
      <t xml:space="preserve">x297 </t>
    </r>
    <r>
      <rPr>
        <sz val="10"/>
        <rFont val="Arial CE"/>
        <charset val="238"/>
      </rPr>
      <t>cm oz prilagoditi za dejansko svetlo širino prehoda min. 90cm</t>
    </r>
    <r>
      <rPr>
        <sz val="10"/>
        <rFont val="Arial CE"/>
      </rPr>
      <t xml:space="preserve">. Enokrilna s fiksno nadsvetlobo. Vrata iz Alu profilov, profili v barvi po RALu po izbiri arhitekta. Vratno krilo leseno, finalna obdelava HPL laminat. S tritočkovnim kvalitetnim inox okovjem in kljuko po izboru arhitekta, s cilindrično ključavnico, samozapiralom, sistemski ključ, talnimi odbojniki, zaskočka proti zapiranju. Z montažo s predhodno pripravo vseh podlog za montažo - zamenjava stavbnega pohištva, s pripravo špalet in podlog za prag. Z vsemi zaključki. S kitanjem stikov in ostalimi pomožnimi deli. Po shemi. </t>
    </r>
  </si>
  <si>
    <r>
      <t>Izdelava in montaža vrat V13, zidarska odprtina 140x235 cm. Dvokrilna. Vrata iz jeklene pocinkane pločevine,</t>
    </r>
    <r>
      <rPr>
        <sz val="10"/>
        <rFont val="Arial CE"/>
      </rPr>
      <t xml:space="preserve"> v barvi po RALu po izbiri arhitekta. Vratno krilo leseno, finalna obdelava HPL laminat. S tritočkovnim kvalitetnim inox okovjem in kljuko po izboru arhitekta, s cilindrično ključavnico, samozapiralom, sistemski ključ, talnimi odbojniki, zaskočka proti zapiranju. Z montažo s predhodno pripravo vseh podlog za montažo - zamenjava stavbnega pohištva, s pripravo špalet in podlog za prag. Z vsemi zaključki. S kitanjem stikov in ostalimi pomožnimi deli. Po shemi. </t>
    </r>
  </si>
  <si>
    <r>
      <t>Izdelava in montaža vrat V14, zidarska odprtina 100x235 cm. Enokrilna. Požarno odporna 60 minut. Vključno z dobavo in montažo praga. Vrata iz pocinkane jeklene pločevine</t>
    </r>
    <r>
      <rPr>
        <sz val="10"/>
        <rFont val="Arial CE"/>
      </rPr>
      <t xml:space="preserve">, v barvi po RALu po izbiri arhitekta. Vratno krilo leseno, finalna obdelava HPL laminat. S tritočkovnim kvalitetnim inox okovjem in kljuko po izboru arhitekta, s cilindrično ključavnico, samozapiralom, sistemski ključ, talnimi odbojniki. Z montažo s predhodno pripravo vseh podlog za montažo - zamenjava stavbnega pohištva, s pripravo špalet in podlog za prag. Z vsemi zaključki. S kitanjem stikov in ostalimi pomožnimi deli. Po shemi. </t>
    </r>
  </si>
  <si>
    <r>
      <t xml:space="preserve">Izdelava in montaža vrat V15, zidarska odprtina 82x201 cm. Enokrilna. Požarno odporna 60 minut. Vključno z dobavo in montažo praga. Vrata iz pocinkane jeklene pločevine, </t>
    </r>
    <r>
      <rPr>
        <sz val="10"/>
        <rFont val="Arial CE"/>
      </rPr>
      <t xml:space="preserve">v barvi po RALu po izbiri arhitekta. S tritočkovnim kvalitetnim inox okovjem in kljuko po izboru arhitekta, s cilindrično ključavnico, samozapiralom, sistemski ključ, talnimi odbojniki. Z montažo s predhodno pripravo vseh podlog za montažo - zamenjava stavbnega pohištva, s pripravo špalet in podlog za prag. Z vsemi zaključki. S kitanjem stikov in ostalimi pomožnimi deli. Po shemi. </t>
    </r>
  </si>
  <si>
    <r>
      <t>Izdelava in montaža vrat V16, zidarska odprtina 97x201 cm. Enokrilna. Požarno odporna 60 minut. Vključno z dobavo in montažo praga. Vrata iz pocinkane jeklene pločevine</t>
    </r>
    <r>
      <rPr>
        <sz val="10"/>
        <rFont val="Arial CE"/>
      </rPr>
      <t xml:space="preserve">, v barvi po RALu po izbiri arhitekta. S tritočkovnim kvalitetnim inox okovjem in kljuko po izboru arhitekta, s cilindrično ključavnico, samozapiralom, sistemski ključ, talnimi odbojniki. Z montažo s predhodno pripravo vseh podlog za montažo - zamenjava stavbnega pohištva, s pripravo špalet in podlog za prag. Z vsemi zaključki. S kitanjem stikov in ostalimi pomožnimi deli. Po shemi. </t>
    </r>
  </si>
  <si>
    <r>
      <t>Izdelava in montaža vrat V17, zidarska odprtina 70x125 cm. Enokrilna. Vrata iz pocinkane jeklene pločevine</t>
    </r>
    <r>
      <rPr>
        <sz val="10"/>
        <rFont val="Arial CE"/>
      </rPr>
      <t xml:space="preserve">, v barvi po RALu po izbiri arhitekta. S tritočkovnim kvalitetnim inox okovjem in kljuko po izboru arhitekta, s cilindrično ključavnico, samozapiralom, sistemski ključ, talnimi odbojniki. Z vsemi zaključki. S kitanjem stikov in ostalimi pomožnimi deli. Po shemi. </t>
    </r>
  </si>
  <si>
    <t>Investitor  :  ELEKTRO PRIMORSKA d.d.</t>
  </si>
  <si>
    <t xml:space="preserve">                    Erjavčeva 22, 5000 NOVA GORICA</t>
  </si>
  <si>
    <t>Objekt      :  OBNOVA 20kV STIKALIŠČA</t>
  </si>
  <si>
    <t xml:space="preserve">                    V RTP PIVKA           </t>
  </si>
  <si>
    <t>Projekt     :  STROJNE INSTALACIJE</t>
  </si>
  <si>
    <t>Faza        :  PZI - INVESTICIJSKO VZDRŽEVANJE</t>
  </si>
  <si>
    <t>Št.načrta :  5/2016 - junij 2016</t>
  </si>
  <si>
    <t>PREDRAČUNSKI POPIS MATERIALA IN DEL</t>
  </si>
  <si>
    <t xml:space="preserve"> </t>
  </si>
  <si>
    <r>
      <t xml:space="preserve">Umivalnik iz bele fajančevine (model </t>
    </r>
    <r>
      <rPr>
        <b/>
        <sz val="10"/>
        <rFont val="Arial"/>
        <family val="2"/>
      </rPr>
      <t>po izbiri arhitekta oz. investitorja</t>
    </r>
    <r>
      <rPr>
        <sz val="10"/>
        <rFont val="Arial"/>
        <family val="2"/>
      </rPr>
      <t xml:space="preserve"> proizvod renomiranega proizvajalca - kv. razred 1A npr. CERAMICA DOLOMITE, CATALANO, HATRIA) komplet s pritrdilnim materialom </t>
    </r>
  </si>
  <si>
    <t>dobava</t>
  </si>
  <si>
    <t xml:space="preserve">kos </t>
  </si>
  <si>
    <t>montaža</t>
  </si>
  <si>
    <r>
      <t xml:space="preserve">WC konzolna školjka iz bele fajančevine z zadnjim iztokom komplet s plastificirano težko sedežno desko (model </t>
    </r>
    <r>
      <rPr>
        <b/>
        <sz val="10"/>
        <rFont val="Arial"/>
        <family val="2"/>
      </rPr>
      <t>po izbiri arhitekta oz. investitorja</t>
    </r>
    <r>
      <rPr>
        <sz val="10"/>
        <rFont val="Arial"/>
        <family val="2"/>
      </rPr>
      <t xml:space="preserve"> proizvod renomiranega proizvajalca - kv. razred 1A npr. CERAMICA DOLOMITE, CATALANO, HATRIA) komplet s pritrdilnim materialom </t>
    </r>
  </si>
  <si>
    <t>GEBERIT vgradni nizkomontažni izplakovalni kotliček komplet z nosilnim okvirjem za konzolno školjko, revizijsko  ploščo, s stensko ploščo za ročno aktiviranje s prednje strani, s kotnim ventilom, odtočnim kolenom ter pritrdilnim materialom, z dobavo in montažo</t>
  </si>
  <si>
    <t>Enoročna mešalna baterija renomiranega proizvajalca (po izbiri arhitekta npr. ARMAL, GROHE) za montažo na umivalnik, komplet s kotnimi ventili s filtrom, sifonom, s tesnilnim in pritrdilnim materialom, z dobavo in montažo</t>
  </si>
  <si>
    <t>Namizni izpiralec za oči za hitro izpiranje v slučaju nezgode, komplet s priključimi ventili, zapornimi ventili, izlivnim ventilom za hitro odpiranje s pritiskom s samozapornim ventilom z zakasnitvijo, za pritrditev na umivalnik
dobavo in montažo vskladiti z opremo</t>
  </si>
  <si>
    <t>montaža, komplet s pritrdilnim materialom</t>
  </si>
  <si>
    <t>Kristalno ogledalo z brušenimi robovi z inox obrobo renomiranega proizvajalca po izbiri dim. 90x70 cm komplet s pritrdilnim  materialom, z dobavo in montažo</t>
  </si>
  <si>
    <t>Etažer iz bele fajančevine komplet s pritrdilnim materialom, z dobavo in montažo</t>
  </si>
  <si>
    <t>Držalo za ROLO toaletni papir komplet s pritrdilnim materialom, z dobavo in montažo</t>
  </si>
  <si>
    <t>Kromirana ali inox kaseta s ščetko za čiščenje WC školjke komplet s pritrdilnim materialom, z dobavo in montažo</t>
  </si>
  <si>
    <t xml:space="preserve">Koš za odpadke s pokrovom in PVC vložkom komplet z dobavo  </t>
  </si>
  <si>
    <t>Kaseta za papirne brisače komplet s pritrdilnim materialom, z dobavo in montažo</t>
  </si>
  <si>
    <t>Podometni krogelni ventil z rozeto in kapo s tesnilnim in pritrdilnim materialom, z dobavo in montažo</t>
  </si>
  <si>
    <t>DN 15</t>
  </si>
  <si>
    <t>Kombinirani varnostno-nepovratni ventil za vodo z vzmetjo s tlakom odpiranja p=6 bar s tesnilnim materialom, z dobavo in montažo</t>
  </si>
  <si>
    <t>Stoječi tlačni bojler za toplo sanitarno vodo GV-5 volumna 5 litrov - vgranja pod pult/umivalnik, komplet z dekorativnem in izolacijskim plaščem, električnim grelcem 2,2 kW, termostatom, termometrom, z dobavo in montažo</t>
  </si>
  <si>
    <t>Krogelni ventil s teflonskim tesnenjem z navojnimi priključki in ročico s tesnilnim in pritrdilnim materialom, z dobavo in montažo</t>
  </si>
  <si>
    <t>DN 20</t>
  </si>
  <si>
    <t xml:space="preserve">Polipropilenska cev za hladno sanitarno vodo za razvod v predelnih stenah in tlaku, proizvod renomiranega proizvajalca npr. POLYMUTAN za polidifuzijsko varjenje z grelno ploščo komplet s fazonskimi kosi za spajanje in izvedbo priključkov, z dobavo in montažo </t>
  </si>
  <si>
    <t xml:space="preserve">DN15 </t>
  </si>
  <si>
    <t>m</t>
  </si>
  <si>
    <t xml:space="preserve">Polipropilenska odtočna cev za kondenz, proizvod renomiranega proizvajalca npr. POLYMUTAN za polidifuzijsko varjenje z grelno ploščo komplet s fazonskimi kosi za spajanje in izvedbo priključkov, z dobavo in montažo </t>
  </si>
  <si>
    <t>PP32</t>
  </si>
  <si>
    <t xml:space="preserve">PVC odtočna cev renomiranega proizvajalca komplet s fazonskimi kosi za spajanje in izvedbo priključkov, s tesnilnim materialom (gumi tesnila, kalijeva mast) ter držali, z dobavo in montažo </t>
  </si>
  <si>
    <t xml:space="preserve">DN50 </t>
  </si>
  <si>
    <t xml:space="preserve">DN110 </t>
  </si>
  <si>
    <t>Strešna kapa ø110 izdelana iz bakrene pločevine komplet s fleksibilno cevjo in s tesnilnim materialom</t>
  </si>
  <si>
    <t>Dobava in montaža polietilenskih cevi visoke gostote PE80 - SDR11 za vodovod za delovni tlak do 12,5bar, komplet z dobavo in montažo ter vsem potrebnim spojnim ter tesnilnim materialom</t>
  </si>
  <si>
    <t>PE 25 x 2,3 - SDR11</t>
  </si>
  <si>
    <t>Hidrofor za črpanje vode iz vodnjaka s centrifugalno črpalko v kompaktni izvedbi s horizontalnim sesalnim in vertikalnim tlačnim priključkom, s samosesalno enostopenjsko Jet črpalko vklj. z nosilnim okvirjem ter direktno prirobljen motor na izmenični tok z integriranim termičnim motorskim zaščitnim stikalom in kondenzatorjem. Podatki:
Q=2,5m3/h: H=25mVS
Pel=900W; 230V</t>
  </si>
  <si>
    <t>Krmiljenje črpalke z elektronskim nadzornikom tlaka in pretoka z integrirano zaščito pred pomanjkanjem vode in protipovratnim ventilom. Vsi deli, ki so v dotiku z medijem, so korozijsko odporni. Sistem črpalk pripravljen za priklop in ožičen z 2 m kablom in omrežnim vtičem, zato idealen za prenosno uporabo na vrtu ali za hobi dejavnosti, komplet s spojnim in tesnilnim in pritrdilnim materialom, z dobavo in montažo
(izvedba po predhodni potrditvi naročnika)</t>
  </si>
  <si>
    <t>kpl</t>
  </si>
  <si>
    <t>Demontaža obstoječe opreme in ostalih neuporabnih cevnih razvodov:
..obstoječe sanitarne keramike
..cevni razvodi 
..komplet z demontažo ter odvozom na deponijo oziroma na podjetje za predelavo surovin, uporabne elemente pa na skladišče uporabnika, ocenjeno</t>
  </si>
  <si>
    <t>Gradbena dela inštalaterjev za izvedbo utorov in prebojev in vzpostavitev prvotnega stanja ( ponovna zazidava, gradbeno dokončanje z grobim in finim ometom, pleskanje) ocenjeno glede na vrsto preboja:</t>
  </si>
  <si>
    <t>(zajeto v gradbenih delih)</t>
  </si>
  <si>
    <t>Gasilni aparat za gašenje s suhim prahom S-6 s konzolo za pritrditev na steno</t>
  </si>
  <si>
    <t>Dezinfekcija omrežja z bateriološkim izvidom po opravljenem klornem šoku in izpiranje</t>
  </si>
  <si>
    <t>Pripravljalna in zaključna dela, tlačni preizkus</t>
  </si>
  <si>
    <t>SKUPAJ:</t>
  </si>
  <si>
    <t>Demontaža in odklop obstoječih termoakumulacijskih peči in elektro radiatorjev ter odvoz na ustrezno deponijo oz. skladišče uporabnika, se obračuna po dejansko porabljenem času in materialu, za predračun ocenjeno</t>
  </si>
  <si>
    <t>Qg=1600W; 230V - npr. Energostrip EE16
dim 1360x290x50</t>
  </si>
  <si>
    <t xml:space="preserve">Programska tedenska ura - timer za nastavitev delovanja, za napajanje in povezavo skupine električnih seval (npr. Energostrip), komplet z releji za krmiljenje delovanja več seval (skupne moči do 6,4kW), z dobavo in montažo </t>
  </si>
  <si>
    <r>
      <t xml:space="preserve">Električni stenski radiator v </t>
    </r>
    <r>
      <rPr>
        <u/>
        <sz val="10"/>
        <rFont val="Arial"/>
        <family val="2"/>
        <charset val="238"/>
      </rPr>
      <t>standardni</t>
    </r>
    <r>
      <rPr>
        <sz val="10"/>
        <rFont val="Arial"/>
        <family val="2"/>
      </rPr>
      <t xml:space="preserve">  izvedbi z masko iz prašnobarvane pločevine v beli barvi, dovodno in odvodno rešetko, električnim grelcem, za ogrevanje z zrakom iz prostora, z delovnim in zaščitnim termostatom za grelec, stikalom za vklop in priključno dozo, z digitalnim regulatorjem DT za nastavitev temperature, z zaščitnim pokrovom regulatorja in modulom TRX za nočno znižanje temperature ter z nosilnim okvirjem in materialom za pritrditev na steno, z dobavo in montažo </t>
    </r>
  </si>
  <si>
    <t xml:space="preserve">Qg=800W; 230V - npr. GLAMOX tip TPA-08
dim. 813x350x86 </t>
  </si>
  <si>
    <t>Konzola za pritrditev radiatorja na steno komplet z vijačnim in pritrdilnim materialom, z dobavo in montažo</t>
  </si>
  <si>
    <t>Demontaža obstoječih ventilatorjev, odvečnih kanalov in pokrovov odprtin na fasadi ter odvoz na ustrezno deponijo, se obračuna po dejansko porabljenem času in materialu, za predračun ocenjeno</t>
  </si>
  <si>
    <r>
      <t xml:space="preserve">Inverter zunanja hladilna enota ZA STIKALIŠČE npr. PANASONIC tip CU-4E23PBE polnjena z R410A (po normah za zaščito okolja - ozonske luknje) za povezavo </t>
    </r>
    <r>
      <rPr>
        <b/>
        <sz val="10"/>
        <rFont val="Arial"/>
        <family val="2"/>
        <charset val="238"/>
      </rPr>
      <t>dveh</t>
    </r>
    <r>
      <rPr>
        <sz val="10"/>
        <rFont val="Arial"/>
        <family val="2"/>
      </rPr>
      <t xml:space="preserve"> notranjih enot, kompaktne izvedbe s kompletno regulacijo, s pritrdilnim materialom, z dobavo in montažo</t>
    </r>
  </si>
  <si>
    <t>z nazivno hladilno/grelno močjo z delovanjem v razponu 25-130%
Qh=6,8(2,1..8,1)kW; SEER = 7,0;  EER=4,05
Qg=8,5(2,8..10,5)kW; SCOP = 4,0;  COP=4,47
z el.močjo 1,86 (0,32…2,37kW); 230V
dim. 875x320; H=795mm</t>
  </si>
  <si>
    <t xml:space="preserve">Split notranja inverter hladilna enota stenske izvedbe, npr. PANASONIC tip CS-E15PKEA, za povezavo z zunanjo enoto, polnjena z R410A (po normah za zaščito okolja - ozonske luknje), s pritrdilnim materialom ter prigrajeno črpalko za kondenz in žičnim daljincem, z dobavo in montažo </t>
  </si>
  <si>
    <t xml:space="preserve">s hladilno/grelno močjo Qh=3,4/4,25kW </t>
  </si>
  <si>
    <r>
      <t xml:space="preserve">Inverter zunanja hladilna enota ZA PISARNO npr. PANASONIC tip CU-E9QKE polnjena z R410A (po normah za zaščito okolja - ozonske luknje) za povezavo </t>
    </r>
    <r>
      <rPr>
        <b/>
        <sz val="10"/>
        <rFont val="Arial"/>
        <family val="2"/>
        <charset val="238"/>
      </rPr>
      <t>ene</t>
    </r>
    <r>
      <rPr>
        <sz val="10"/>
        <rFont val="Arial"/>
        <family val="2"/>
      </rPr>
      <t xml:space="preserve"> notranje enote, kompaktne izvedbe s kompletno regulacijo, s pritrdilnim materialom, z dobavo in montažo</t>
    </r>
  </si>
  <si>
    <t>z nazivno hladilno/grelno močjo z delovanjem v razponu 25-130%
Qh=2,5(0,85..3,0)kW; SEER = 6,9;  EER=4,76
Qg=3,4(0,8..5,0)kW; SCOP = 4,7;  COP=4,72
z el.močjo 0,72 (0,19…1,27kW); 230V
dim. 875x320; H=795mm</t>
  </si>
  <si>
    <t xml:space="preserve">Split notranja inverter hladilna enota stenske izvedbe, npr. PANASONIC tip CS-E9PKEA, za povezavo z zunanjo enoto, polnjena z R410A (po normah za zaščito okolja - ozonske luknje), s pritrdilnim materialom ter prigrajeno črpalko za kondenz in žičnim daljincem, z dobavo in montažo </t>
  </si>
  <si>
    <t xml:space="preserve">s hladilno/grelno močjo Qh=2,5/3,4kW </t>
  </si>
  <si>
    <t xml:space="preserve">Daljinski brezžični upravljalec CZ-RWSK-2 za notranjo hladilno enoto, z dobavo in montažo  </t>
  </si>
  <si>
    <r>
      <t xml:space="preserve">Inverter zunanja hladilna enota ZA SERVER npr. PANASONIC tip CU-E15PKEA polnjena z R410A (po normah za zaščito okolja - ozonske luknje) za povezavo </t>
    </r>
    <r>
      <rPr>
        <b/>
        <sz val="10"/>
        <rFont val="Arial"/>
        <family val="2"/>
        <charset val="238"/>
      </rPr>
      <t>ene</t>
    </r>
    <r>
      <rPr>
        <sz val="10"/>
        <rFont val="Arial"/>
        <family val="2"/>
      </rPr>
      <t xml:space="preserve"> notranje enote, kompaktne izvedbe s kompletno regulacijo, s pritrdilnim materialom, z dobavo in montažo</t>
    </r>
  </si>
  <si>
    <t>z nazivno hladilno/grelno močjo Qh=4,2(0,98..5,0)kW z delovanjem v razponu 25 do 130%
SEER = 6,3;  EER=4,39
z el.močjo 1,2 (0,27…1,65)kW; 230V
dim. 875x320; H=695mm</t>
  </si>
  <si>
    <t xml:space="preserve">s hladilno/grelno močjo Qh=4200W </t>
  </si>
  <si>
    <t xml:space="preserve">Žični daljinski upravljalec za notranjo hladilno enoto, z dobavo in montažo  </t>
  </si>
  <si>
    <t xml:space="preserve">Demontaža obstoječih zunanjih hladilnih enot zaradi izvajanja izolacije fasade, montaža novih podaljšanih konzol v inox izvedbi oz. vstavitev distančnikov za pritrditev obstoječih konzol, ponovna povezava zunanjih enot in eventualno podaljšanje cevi, vakumiranje in ponovno polnjenje sistema z ustreznim plinom, s pritrdilnim materialom, z dobavo in montažo </t>
  </si>
  <si>
    <t xml:space="preserve">Demontaža obstoječih notranjih hladilnih enot zaradi beljenja prostorov in ponovna povezava na razvod do zunanje enote </t>
  </si>
  <si>
    <t xml:space="preserve">Bakrena cev za povezavo zunanje in notranjih hladilnih enot dobavljena v kolutu, izolirana s cevno toplotno in protikondenčno izolacijo, s pritrdilnim materialom, z dobavo in montažo  </t>
  </si>
  <si>
    <t xml:space="preserve">ø6,35 x 1 </t>
  </si>
  <si>
    <t xml:space="preserve">ø9,52 x 1 </t>
  </si>
  <si>
    <t xml:space="preserve">ø12,7 x 1 </t>
  </si>
  <si>
    <t>PVC korito dim. cca 100x60mm za vodenje priključnih cevi in kablov, komplet s prefabriciranimi koleni in razcepi, z dobavo in montažo ter pritrdilnim materialom</t>
  </si>
  <si>
    <t>PVC orebrena fleksibilna cev za odvod kondenza  komplet s pritrdilnim materialom, z dobavo in montažo</t>
  </si>
  <si>
    <t>ø20</t>
  </si>
  <si>
    <t>Inox konzola za montažo zunanje enote na steno komplet s pritrdilnim in vijačnim materialom, z dobavo in montažo</t>
  </si>
  <si>
    <t>Vakumiranje in polnjenje sistema za hlajenje - nove hladilna enote, tlačni preizkus in poskusno obratovanje</t>
  </si>
  <si>
    <t>kpl.</t>
  </si>
  <si>
    <t>Odvodni  ventilator  za hitro prezračevanje WC-ja za vgradnjo na zid ali strop npr. Vortice tip VortQuadro Micro 100 I-T, komplet s pritrdilnim materialom,  stikalom in zakasnilnim relejem za izklop, z dobavo in montažo ter s podatki</t>
  </si>
  <si>
    <t>Zod=90 m3/h</t>
  </si>
  <si>
    <t>Hz=60 Pa</t>
  </si>
  <si>
    <t xml:space="preserve">kpl. </t>
  </si>
  <si>
    <t>Aluminijasta zaščitna rešetka, komplet s protiokvirjem za vgradnjo v zidano steno,  naslednjih dimenzij, z dobavo in montažo</t>
  </si>
  <si>
    <t>AZR-4 dim. 300 x 600</t>
  </si>
  <si>
    <t>AZR-4 dim. 200 x 200</t>
  </si>
  <si>
    <t>Aluminijasta zaščitna rešetka, komplet s protiokvirjem za vgradnjo okno oz. vrata,  naslednjih dimenzij, z dobavo in montažo
(preveriti z dobavo vrat in oken s strani izvajalca obrtniških del)</t>
  </si>
  <si>
    <t>AZR-4 dim. 400 x 800</t>
  </si>
  <si>
    <t>AZR-4 dim. 1400 x 400</t>
  </si>
  <si>
    <t>AZR-4 dim. 500 x 350</t>
  </si>
  <si>
    <t>Pločevinasti kanali izdelani iz pocinkane pločevine ustrezne debeline, po DIN 24190 trdnostni razred F25, vključno z vijačnim in tesnilnim in pritrdilnim materialom, fazonskimi kosi izdelani po DIN 24191, usmerjevalnimi lopaticami in prirobnicami ter regulacijskimi loputami, tesnostni  razred II po DIN-24194; vključno s fazonskimi kosi in spojkami, nastavitvenimi loputami, tesnilnim in vijačnim materialom - fazonskih kosov je cca 30%, z dobavo in montažo</t>
  </si>
  <si>
    <t>skupne teže</t>
  </si>
  <si>
    <t>Pocinkani material za obešanje in pritrjevanje z vijačnim materialom, z dobavo in montažo</t>
  </si>
  <si>
    <t>Gradbena dela inštalaterjev za izvedbo prebojev in vzpostavitev prvotnega stanja ( ponovna zazidava, gradbeno dokončanje z grobim in finim ometom, pleskanje) ocenjeno glede na vrsto preboja:</t>
  </si>
  <si>
    <t xml:space="preserve">INTERNA VODOINSTALACIJA  </t>
  </si>
  <si>
    <t>J.</t>
  </si>
  <si>
    <t>K.</t>
  </si>
  <si>
    <t>L.</t>
  </si>
  <si>
    <t>OGREVANJE</t>
  </si>
  <si>
    <t xml:space="preserve">PREZRAČEVANJE, HLAJENJE  </t>
  </si>
  <si>
    <t>REKAPITULACIJA GRADBENA IN OBRTNIŠKA DELA</t>
  </si>
  <si>
    <t>Upoštevati opise v sklopih od A do E.</t>
  </si>
  <si>
    <t>OPOMBE:</t>
  </si>
  <si>
    <t>-</t>
  </si>
  <si>
    <t>Mikrolokacije vtičnic, stikal, ostalih elementov je potrebno vskladiti z nacrtom arhitekture in opreme</t>
  </si>
  <si>
    <t>Aktivna oprema za potrebe univerzalnega ožičenja v posameznih vozliščih ni zajeta v popisu.</t>
  </si>
  <si>
    <t>zap.
št.</t>
  </si>
  <si>
    <t>O P I S  
P O Z I C I J E</t>
  </si>
  <si>
    <t>enota
mere</t>
  </si>
  <si>
    <t>8.0</t>
  </si>
  <si>
    <t>POPIS MATERIALA ZA IZVEDBO ELEKTRO INSTALACIJ</t>
  </si>
  <si>
    <t>Postavke proizvajalcev opreme so v popisu</t>
  </si>
  <si>
    <t>navedene le kot primer, katere lastnosti</t>
  </si>
  <si>
    <t>naj bi imela projektirana oprema!!</t>
  </si>
  <si>
    <t>DOBAVA IN MONTAŽA</t>
  </si>
  <si>
    <t xml:space="preserve">RAZSVETLJAVA  </t>
  </si>
  <si>
    <t>V kolikor pri vsaki svetilki ni posebej napisano velja sledeč 
opis in pripadajoča oprema:</t>
  </si>
  <si>
    <t>fluorescentne svetilke so izdelane iz sivo obarvane pločevine po 
RAL-u katerega določi arhitekt oz. iz sivo obarvane Al litine</t>
  </si>
  <si>
    <t>zunanje svetilke so izdelane iz Al litine, prašno barvane z 
visoko stopnjo korozijske zaščite</t>
  </si>
  <si>
    <t>vse vgradne stenske in talne svetilke morajo biti opremljene z ustrezno 
dozo za montažo v zid oz v tla</t>
  </si>
  <si>
    <t>vse svetilke opremljene s steklom morajo biti tesnjene proti vstopu mrčesa s spodnje in z zgornje strani</t>
  </si>
  <si>
    <t>montažni pribor</t>
  </si>
  <si>
    <t>odgovarjajoča elektronska predstikalna naprava (EB)</t>
  </si>
  <si>
    <t>fluorescentne cevi toplo bele barve (4000 K) "OSRAM" LUMILUX DE LUXE oz. DULUX oz. odgovarjajoče sijalke pri ostalih svetilih</t>
  </si>
  <si>
    <t xml:space="preserve">brez opisa je zaščita IP 20 po IEC 529 </t>
  </si>
  <si>
    <t>za vse svetilke, ki imajo opis, da jim je prigrajen
modul varnostne razsvetljave velja še naslednje:
prigrajeni modul omogoča, da ena sijalka v
svetilki služi kot zasilna razsvetljava z
avtonomijo ene ure.
Montaža modula je predvidena v svetilko,
poleg svetilke ali na svetilko. Indikator
polnjenja (LED-dioda) pa se montira na
vidno mesto na ohišju svetilke.</t>
  </si>
  <si>
    <t>Vse svetilke naj bodo opremljene z ustreznim obešalnim in pritrdilnim materialom</t>
  </si>
  <si>
    <r>
      <t>Fluorescentna nadgradna svetilka,</t>
    </r>
    <r>
      <rPr>
        <b/>
        <sz val="12"/>
        <color indexed="8"/>
        <rFont val="Times New Roman"/>
        <family val="1"/>
        <charset val="238"/>
      </rPr>
      <t xml:space="preserve"> </t>
    </r>
    <r>
      <rPr>
        <sz val="12"/>
        <color indexed="8"/>
        <rFont val="Times New Roman"/>
        <family val="1"/>
        <charset val="238"/>
      </rPr>
      <t>z vso opremo in fluorescentnimi sijalkama, Osram, elektronska predstikalna naprava, 
Proizv.: naprimer kot INTRA
Tip: 201 DP 2x28W EB</t>
    </r>
  </si>
  <si>
    <t>SO1, 2x28W EB</t>
  </si>
  <si>
    <t>Nadgradna svetilka, elektronska dušilka, komplet z montažnim in obesnim materialom , vso opremo in fluorescentnima sijalkama, Osram, elektronska predstikalna naprava,
Proizv.: naprimer kot INTRA
Tip: 5700 2x35W IP65</t>
  </si>
  <si>
    <t>SO2,  2x35W</t>
  </si>
  <si>
    <t>SO3,  2x54W</t>
  </si>
  <si>
    <t>Nadgradna svetilka stropna, stenska po izbiri arhitekta, komplet z montažnim in obesnim materialom , vso opremo in fluorescentnima sijalkama, Osram, elektronska predstikalna naprava,</t>
  </si>
  <si>
    <t>SO4,  2x18W</t>
  </si>
  <si>
    <t>Nadgradna svetilka stropna, stenska po izbiri arhitekta, komplet z montažnim in obesnim materialom , vso opremo in fluorescentnima sijalkama, Osram, elektronska predstikalna naprava, IP65</t>
  </si>
  <si>
    <t>SO5,  2x26W</t>
  </si>
  <si>
    <t xml:space="preserve">Vgradna svetilka, elektronska dušilka, komplet z montažnim in obesnim materialom , vso opremo in fluorescentnima sijalkama, Osram, elektronska predstikalna naprava,
Proizv.: naprimer kot INTRA
Tip: 101 DP 4x14W </t>
  </si>
  <si>
    <t>SO6,  4x14W</t>
  </si>
  <si>
    <t>Svetilka varnostne razsvetljave komplet z piktogramom,
Proizv.: naprimer kot Eaton 
Tip: NEXILITE NXL150</t>
  </si>
  <si>
    <t xml:space="preserve">Z01, </t>
  </si>
  <si>
    <t>Svetilka varnostne razsvetljave komplet z piktogramom,
Proizv.: naprimer kot Eaton 
Tip: NEXILITE NXL250</t>
  </si>
  <si>
    <t xml:space="preserve">Z02, </t>
  </si>
  <si>
    <t>Fe jeklenica dolžine 17m, komplet z montažnim in pritrdilnim priborom in napenjalci.</t>
  </si>
  <si>
    <t>cpl</t>
  </si>
  <si>
    <t>Pridobitev potrdila o brezhibnem delovanju sistema aktivne požarne zaščite - varnostna razsvetljava s strani pooblaščene inštitucije;</t>
  </si>
  <si>
    <t>Meritve osvetljenosti delovnih mest komplet</t>
  </si>
  <si>
    <t xml:space="preserve">MOČ  </t>
  </si>
  <si>
    <t>Kabli in vodniki sledečih presekov in št. žil položeni</t>
  </si>
  <si>
    <t>po kabelskih policah in parapetnih kanalih</t>
  </si>
  <si>
    <t>delno uvlečeni v cevi</t>
  </si>
  <si>
    <t>NYY-J 5x10 mm2</t>
  </si>
  <si>
    <t>NYM-J 5x2,5 mm2</t>
  </si>
  <si>
    <t xml:space="preserve">m </t>
  </si>
  <si>
    <t>NYM-J 3x2,5 mm2</t>
  </si>
  <si>
    <t>NYM-J 4x1,5 mm2</t>
  </si>
  <si>
    <t>NYM-J 3x1,5 mm2</t>
  </si>
  <si>
    <t>NYM-J 2x1,5 mm2</t>
  </si>
  <si>
    <t>Inst. Cev pritrjene na objemkah</t>
  </si>
  <si>
    <t>PN fi 16,9mm (notranji premer) komplet z distančniki in spojnimi členi</t>
  </si>
  <si>
    <t>PN fi 21,4mm (notranji premer) komplet z distančniki in spojnimi členi</t>
  </si>
  <si>
    <t>Instalcijske cevi</t>
  </si>
  <si>
    <t>RF-16mm</t>
  </si>
  <si>
    <t>RF-26mm</t>
  </si>
  <si>
    <t>RF-48mm</t>
  </si>
  <si>
    <t>PT-8F fi 23 položene v tlakih</t>
  </si>
  <si>
    <t>Kabelska polica vroče cinkana komplet</t>
  </si>
  <si>
    <t>z obešalnim priborom</t>
  </si>
  <si>
    <t>PK 50</t>
  </si>
  <si>
    <t>PK 100</t>
  </si>
  <si>
    <t>PK 200</t>
  </si>
  <si>
    <t>NIK kanali koplet z pritrdilnim priborom</t>
  </si>
  <si>
    <t>10x10mm</t>
  </si>
  <si>
    <t>15x10mm</t>
  </si>
  <si>
    <t>30x17mm</t>
  </si>
  <si>
    <t xml:space="preserve">Stikalo 10 A, 250 V p/o naprimer kot BTICINO komplet s 3 mestno dozo nosilcem in okvirjem (po izbiri arhitekta),
če je na istem mestu več stikal so vgrajena v isto dozo </t>
  </si>
  <si>
    <t>navadno</t>
  </si>
  <si>
    <t>tipkalo</t>
  </si>
  <si>
    <t>izmenično</t>
  </si>
  <si>
    <t>Končno stikalo 10 A, 250 V n/o nameščeno nad vrati v Trafo boksu, komplet z montažnim in pritrdilnim materialom</t>
  </si>
  <si>
    <t xml:space="preserve">Stikalo 10 A, 250 V n/o, 
naprimer kot BTICINO </t>
  </si>
  <si>
    <t xml:space="preserve">Vtičnice 16A za vgradnjo v kvadratne doze kot naprimer BTICINO, z zaščitnim kontaktom in mehansko blokado komplet z dozo, nosilcem in okvirjem (po izbiri arhitekta), če je na istem mestu več vtičnic so vgrajena v isto dozo, komplet z označitvijo pripadnosti tokokrogom. </t>
  </si>
  <si>
    <t xml:space="preserve">Trojna vtičnica 16A za vgradnjo v parapet kot naprimer LEGRAND DLP, 
z zaščitnim kontaktom in mehansko blokado komplet z dozo, nosilcem in okvirjem (po izbiri arhitekta), komplet z označitvijo pripadnosti tokokrogom. </t>
  </si>
  <si>
    <t>Vtičnica 16 A, 250 V "ŠUKO" n/o IP55</t>
  </si>
  <si>
    <t>z zaščitnim kontaktom in mehansko blokado</t>
  </si>
  <si>
    <t xml:space="preserve">kos   </t>
  </si>
  <si>
    <t>Vtičnica 16 A, 400 V "ŠUKO" n/o IP55</t>
  </si>
  <si>
    <t>Priklop naslednjih porabnikov vključno z 1m 
plastificirane pešel cevi oz. zaključno dozo</t>
  </si>
  <si>
    <t>termostat</t>
  </si>
  <si>
    <t>požarna centrala</t>
  </si>
  <si>
    <t>protivlomna centrala</t>
  </si>
  <si>
    <t>stikalne matrike</t>
  </si>
  <si>
    <t>ventilatorjev</t>
  </si>
  <si>
    <t>klima naprav natranja, zunanja enota</t>
  </si>
  <si>
    <t>bojler</t>
  </si>
  <si>
    <t>Vodnik za izenačitev potencialov</t>
  </si>
  <si>
    <t>H07V-K  1x6</t>
  </si>
  <si>
    <t>H07V-K  1x10</t>
  </si>
  <si>
    <t>H07V-K  1x16</t>
  </si>
  <si>
    <t>Večprekatni parapetni kanal, s kovinsko pregrado za instalacije jakega in šibkega toka. Kanal je opremljen komplet s pokrovom, pregradami in spojkami dimenzij kot naprimer LEGRAND DLP 105x50mm</t>
  </si>
  <si>
    <t>Razvodnica n/o</t>
  </si>
  <si>
    <t>Razvodnica p/o</t>
  </si>
  <si>
    <t>Senzor premikanja</t>
  </si>
  <si>
    <t>270 stopinj IP55</t>
  </si>
  <si>
    <t>Zbiralke za izenačitev potencialov</t>
  </si>
  <si>
    <t>Spoji H07V-K  vodnikov 
za izenačitev potencialov</t>
  </si>
  <si>
    <t>Razno konstrukcijsko železo</t>
  </si>
  <si>
    <t>Izdelava galvanskega spoja</t>
  </si>
  <si>
    <t>Označitev vtičnic in električnih fiksnih porabnikov s pripadnostjo razdelilnika in tokokroga po celotnem objektu, komplet</t>
  </si>
  <si>
    <t>Demontaža in odstranitev obstoječe inštalacije ter odvoz na deponijo.</t>
  </si>
  <si>
    <t>Štemanje sten za potrebe izdelave elektro instalacij</t>
  </si>
  <si>
    <t>Vnašanje sprememb med gradnjo v delovni projekt, ter predaja podlog projketantu za izdelavo PID projekta</t>
  </si>
  <si>
    <t>Meritve kompletne instalacije</t>
  </si>
  <si>
    <t xml:space="preserve">SKUPAJ MOČ                 </t>
  </si>
  <si>
    <t>RAZDELILNIKI</t>
  </si>
  <si>
    <t>DOBAVA IN MONTAŽA OZ. VGRADNJA RAZDELILNIKOV</t>
  </si>
  <si>
    <t>KOMPLET S ZBIRALKAMI, SPONKAMI, NAPISI,</t>
  </si>
  <si>
    <t>OŽIČENJEM, DROBNIM SPOJNIM MATERIALOM</t>
  </si>
  <si>
    <t>Glavno stikalo ES 68/63A 3.p.</t>
  </si>
  <si>
    <t>inst. odklopnik  C 1F/ 25,20,16,10,6A, 10kA</t>
  </si>
  <si>
    <t>inst. odklopnik  C 3F/ 16 10kA</t>
  </si>
  <si>
    <t xml:space="preserve">3P kontaktor 40A  </t>
  </si>
  <si>
    <t>bistabilni rele IR11</t>
  </si>
  <si>
    <t>prenapet. zaščito razred II.</t>
  </si>
  <si>
    <t>vrstne sponke, napisi, oznake, obročkanje kablov, enopolna vezalna shema</t>
  </si>
  <si>
    <t>Razdelilec komplet</t>
  </si>
  <si>
    <t>SKUPAJ RAZDELILCI:</t>
  </si>
  <si>
    <t>ŠIBKI TOK</t>
  </si>
  <si>
    <t>4.1.</t>
  </si>
  <si>
    <t>UNIVERZALNO OŽIČENJE</t>
  </si>
  <si>
    <t>kabelsko vozlišče KV - 2.nadstropje</t>
  </si>
  <si>
    <t>Okvir 42" 2200x600, 4x polica, 
6x vodilo</t>
  </si>
  <si>
    <t>1U 19" 8x 220V razdelilec</t>
  </si>
  <si>
    <t>Držalo dokumentacije - pleksi</t>
  </si>
  <si>
    <t>UTP delilnik 24xRJ45 cat 6,
za 19"okvir, Systimax ali podobno</t>
  </si>
  <si>
    <t>Nosilec organizatorja kablov 110B3 za 
19" ohišje -ozki</t>
  </si>
  <si>
    <t>110B3 jumper trough Systimax ali podobno</t>
  </si>
  <si>
    <t>Priključni kabel RJ45 cat6 1.5m 
Systimax ali podobno</t>
  </si>
  <si>
    <t>FO 19" panela 12x ST single mode 
Systimax ali podobno</t>
  </si>
  <si>
    <t>LC konektor MM Systimax ali podobno</t>
  </si>
  <si>
    <t>LC skoznik MM Systimax ali podobno</t>
  </si>
  <si>
    <t>Priključni kabel za SM,  2xST/2xST , 3m</t>
  </si>
  <si>
    <t xml:space="preserve">ETAŽNA OPREMA </t>
  </si>
  <si>
    <t>Kabel FTP  cat.6 4P EC 305m 
Systimax ali podobno</t>
  </si>
  <si>
    <t>Vtičnica dvojna RJ45 s pokrivalom za kanal, 
s konektorji UTP cat6, kot naprimer Systimax MGS400 bela, za vgradnjo v parapetne kanale serije kot naprimer LEGRAND MOSAIC ali podobne, komplet z dozo, nosilcem in okvirjem (po izbiri arhitekta)</t>
  </si>
  <si>
    <t>FO 4 9/125um OS1</t>
  </si>
  <si>
    <t>Meritve optike</t>
  </si>
  <si>
    <t>Meritve parov</t>
  </si>
  <si>
    <t>TEHNIČNO VAROVANJE</t>
  </si>
  <si>
    <t>POŽARNI SISTEM OPREMA</t>
  </si>
  <si>
    <t>NJP-401A/1 - Protipožarna centrala 
'Priklop obstoječega javljanja požara (avtomatski točkovni javljalniki, žarkovni javljalniki, ročni javljalniki ter pkiklop izvršnih krmilnih funkcij) in dograditev javljanja požara.
Analogna adresna naprava; v skladu z EN 54 2 in 4; z eno zanko, kapaciteta 126 adresnih elementov za javljanje požara, plina in SOS signalizacije; kpl z napajalnikom 2A, UPMO upravljalni modul in CPMO centralno procesni modul. Možno dodajanje en LIMO-Ap adresni modul, do treh LIMO-Ko konvencionalni moduli ali VIMO vhodno-izhodni moduli, mrežni modul, TCP/IP ali RS232 in modema. Možna vezava v mrežo do 16 central in/ali oddaljenih prikazovalnikov.</t>
  </si>
  <si>
    <t>AKU baterija 12V 12Ah</t>
  </si>
  <si>
    <t>OPT XP-95, 'Adresni optični  javljalnik Apollo</t>
  </si>
  <si>
    <t>P XP-95/Discovery, 'Podnožje za adresne javljalnike XP-95 Apollo</t>
  </si>
  <si>
    <t>RJ XP-95 z izolatorjem, 'Adresni ročni javljalnik s pleksi zaščito Apollo</t>
  </si>
  <si>
    <t>'Označevalna plošča ROČNI JAVLJALNIK 125 x 125</t>
  </si>
  <si>
    <t>SQMA adresna sirena z izolatorjem55-91dB; 9 mA, Adresna alarmna elektronska sirena z izolatorjem; vgradnja v podnožje javljalnika XP-95, ali samostojno s pokrovčkom.</t>
  </si>
  <si>
    <t>'Označevalna plošča SIRENA 125 x 125</t>
  </si>
  <si>
    <t>'Označevalna plošča 55x30 mm</t>
  </si>
  <si>
    <t>Kabel JE-H(ST)H E30 2X0,8mm rdeč, dobava in polaganje kabla</t>
  </si>
  <si>
    <t>Plastična PN instalacijska cev, z razvodnimi dozami in skobami, položena n/o</t>
  </si>
  <si>
    <r>
      <t>-</t>
    </r>
    <r>
      <rPr>
        <sz val="11"/>
        <color indexed="8"/>
        <rFont val="Symbol"/>
        <family val="1"/>
        <charset val="2"/>
      </rPr>
      <t xml:space="preserve"> f</t>
    </r>
    <r>
      <rPr>
        <sz val="11"/>
        <color indexed="8"/>
        <rFont val="Arial"/>
        <family val="2"/>
        <charset val="238"/>
      </rPr>
      <t xml:space="preserve"> 16 mm</t>
    </r>
  </si>
  <si>
    <r>
      <t>-</t>
    </r>
    <r>
      <rPr>
        <sz val="11"/>
        <color indexed="8"/>
        <rFont val="Symbol"/>
        <family val="1"/>
        <charset val="2"/>
      </rPr>
      <t xml:space="preserve"> f</t>
    </r>
    <r>
      <rPr>
        <sz val="11"/>
        <color indexed="8"/>
        <rFont val="Arial"/>
        <family val="2"/>
        <charset val="238"/>
      </rPr>
      <t xml:space="preserve"> 13,5 mm</t>
    </r>
  </si>
  <si>
    <t>Označevanje in programiranje elementov</t>
  </si>
  <si>
    <t>Programiranje in spuščanje v pogon centrale</t>
  </si>
  <si>
    <t>Sodelovanje pri tehničnem pregledu s strani pooblaščene osebe</t>
  </si>
  <si>
    <t>Pridobitev potrdila o brezhibnem delovanju vgrajenega sistema aktivne požarne zaščite - sistemi za odkrivanje in javljanje požara ter alarmiranje</t>
  </si>
  <si>
    <t>Drobni material</t>
  </si>
  <si>
    <t>PROTIVLOMNI SISTEM OPREMA</t>
  </si>
  <si>
    <t>VLOMNA CENTRALA TP8-28</t>
  </si>
  <si>
    <t>MODUL RAZŠIRITVENI ESP4-20 za TP4-20 centrale Tecnoalarm</t>
  </si>
  <si>
    <t>SV 500I, modul za vokalna sporocila in upravljanje s centralo na daljavo preko telefona.</t>
  </si>
  <si>
    <t>AKU baterija 12V 7.2Ah</t>
  </si>
  <si>
    <t>'MODUL RAZŠIRITVENI  SPEED 8 STD, za centralo Tecnoalarm</t>
  </si>
  <si>
    <t>ABS ohišje za vgradnjo razširitvenih modulov SPEED 8, kpl s tamper stikalom;
dimenzije 165*110*41 mm</t>
  </si>
  <si>
    <t>'Tipkovnica LCD PROX1, za centralo Tecnoalarm</t>
  </si>
  <si>
    <t>Senzor vlomni TWINTEC 18/
'Kombnirani IR / MW senzor za notranjo montažo, samodejni test in izravnava temperature.</t>
  </si>
  <si>
    <t>'Nosilec zidni za TWINTEC serijo 2000, za centraloTecnoalarm</t>
  </si>
  <si>
    <t>Zunanja samonapajalna sirena z bliskavko SR-200 AKU</t>
  </si>
  <si>
    <t>Montaža kabla LYCY 2x0,5+4x0,22, dobava in polaganje kabla</t>
  </si>
  <si>
    <t>VIDEO NADZORNI SISTEM</t>
  </si>
  <si>
    <t>Nosilec za montažo na steno ali drog</t>
  </si>
  <si>
    <t>TEHNIČNO VAROVANJE:</t>
  </si>
  <si>
    <t>STRELOVOD IN OZEMLJITEV</t>
  </si>
  <si>
    <t xml:space="preserve">Strojni in deloma ročni izkop kabelskega kanala v travniku, dim 0,4 x 0,6 m, izdelava podloge iz zemlje v sloju 10 cm, polaganje ozemljila (Rf RH3 fi10mm), zasipanje z zemljo in nabijanje v slojih 20 cm, ter ponovna ureditev trase </t>
  </si>
  <si>
    <t>Strojni in deloma ročni izkop kabelskega kanala v asfaltu dim 0,4 x 0,6 m, izdelava podloge iz zemlje v sloju 10 cm, polaganje ozemljila (Rf RH3 fi10mm), zasipanje z zemljo in nabijanje v slojih 20 cm, ter ponovno asfaltiranje</t>
  </si>
  <si>
    <t>Vodnik Al AH1 fi 8 mm položen po strehi in nadometno na nosilce za odvode</t>
  </si>
  <si>
    <t xml:space="preserve">Bakrena (Cu) vrv 70mm2 </t>
  </si>
  <si>
    <t>Vodnik Rf (nerjaveče jeklo) RH3 fi10mm</t>
  </si>
  <si>
    <t>Lovilna palica za zaščito telekomunikacijskega stolpa, Al, fi 16/10mm, h=4m, komplet z pritrdilnim kompletom (podstavek, …)</t>
  </si>
  <si>
    <t>Strešna podpora zmontirana</t>
  </si>
  <si>
    <t>Zidna podpora zmontirana</t>
  </si>
  <si>
    <t>Objemka za odtočno cev zmontirana</t>
  </si>
  <si>
    <t>Žlebna sponka zmontirana</t>
  </si>
  <si>
    <t xml:space="preserve">Sponka za spajanje Al vodnikov </t>
  </si>
  <si>
    <t>Galvanski spoji različnih kovinskih delov</t>
  </si>
  <si>
    <t>Mehanska zaščita-zaprta, INOX A2, l=1,6m</t>
  </si>
  <si>
    <t>Preizkusni spoj nameščen na višino 1,8m, z oznakami</t>
  </si>
  <si>
    <r>
      <t>H07V-K vodnik 6mm2 za povezavo različnih kovinskih mas v objektu</t>
    </r>
    <r>
      <rPr>
        <b/>
        <sz val="10"/>
        <color indexed="8"/>
        <rFont val="Arial CE"/>
        <charset val="238"/>
      </rPr>
      <t xml:space="preserve"> </t>
    </r>
  </si>
  <si>
    <t xml:space="preserve">H07V-K vodnik 16mm2 za povezavo različnih kovinskih mas v objektu </t>
  </si>
  <si>
    <t>Meritev končne strelovodne instalacije</t>
  </si>
  <si>
    <t>SKUPAJ STRELOVOD IN OZEMLJITEV:</t>
  </si>
  <si>
    <t>Objekt:      OBNOVA 20 KV STIKALIŠČA V RTP PIVKA - ELEKTROINSTALACIJE</t>
  </si>
  <si>
    <t>STROJNE INŠTALACIJE SKUPAJ</t>
  </si>
  <si>
    <t>M.</t>
  </si>
  <si>
    <t>RAZSVETLJAVA</t>
  </si>
  <si>
    <t>MOČ</t>
  </si>
  <si>
    <t>N.</t>
  </si>
  <si>
    <t>RAZDELILCI</t>
  </si>
  <si>
    <t>O.</t>
  </si>
  <si>
    <t>P.</t>
  </si>
  <si>
    <t>R.</t>
  </si>
  <si>
    <t>S.</t>
  </si>
  <si>
    <t>Skupaj razsvetljava</t>
  </si>
  <si>
    <t>SKUPAJ ŠIBKI TOK:</t>
  </si>
  <si>
    <t>Odvoz odpadnega materiala se izvrši v skladu z veljavno zakonodajo uradnemu zbiratelju odpadkov. Ponudnik - izvajalec sam izbere zbiratelja odpadkov in v cenah upošteva ločevanja gradbenih odpadkov ter vse stroške deponiranja in transporta.</t>
  </si>
  <si>
    <t>Odstranitev elementov na fasadi na mestih vhoda kablov v objekt</t>
  </si>
  <si>
    <t>Izbijanje oken velikosti do 1 m2 z odstranitvijo polic, senčil in drugih elementov</t>
  </si>
  <si>
    <t>Izbijanje oken velikosti do 2 m2 z odstranitvijo polic, senčil in drugih elementov</t>
  </si>
  <si>
    <t>Izbijanje oken velikosti do 4 m2 z odstranitvijo polic, senčil in drugih elementov</t>
  </si>
  <si>
    <t>Izbijanje vhodnih vrat velikosti do 3 m2 z odstranitvijo vratnih kril in drugih elementov</t>
  </si>
  <si>
    <t>Izbijanje vhodnih vrat velikosti do 4 m2 z odstranitvijo vratnih kril in drugih elementov</t>
  </si>
  <si>
    <t>Izbijanje vhodnih vrat velikosti do 5 m2 z odstranitvijo vratnih kril in drugih elementov</t>
  </si>
  <si>
    <t>Izbijanje vhodnih vrat velikosti do 7 m2 z odstranitvijo vratnih kril in drugih elementov</t>
  </si>
  <si>
    <t>Izbijanje fasadnih rešetk vseh velikosti</t>
  </si>
  <si>
    <t>Izbijanje notranjih vrat vseh velikosti z odstranitvijo vratnih kril in drugih elementov</t>
  </si>
  <si>
    <t>Odstranitev celotne opreme prostora z odstranitvijo dvojnega poda, vse opreme, montažnih sten, vrat, spuščenega stropa in drugih elementov, obračun po tlorisu prostora</t>
  </si>
  <si>
    <t>Odstranitev sanitarnih elementov</t>
  </si>
  <si>
    <t>Odstranitev tuš kadičke</t>
  </si>
  <si>
    <t>Odstranitev PVC tlakov z odstranitvijo robnih trakov in pragov</t>
  </si>
  <si>
    <t>Odbijanje stenske keramike na zidovih, ki se ne rušijo v celoti z odstranitvijo vseh elementov na območju keramike</t>
  </si>
  <si>
    <t>Odbijanje keramičnega cokla na zidovih (batiškopa), ki se ne rušijo v celoti z odstranitvijo vseh elementov na območju keramike</t>
  </si>
  <si>
    <t>Odstranitev mrež, opreme in ostalih elementov stikališč, obračun po tlorisni površini</t>
  </si>
  <si>
    <t>Odbijanje talne keramike na tlakih, ki se ne rušijo v celoti, z odstranitvijo vseh elementov in pragov</t>
  </si>
  <si>
    <t>Rezanje in odstranitev stopniščne ograje</t>
  </si>
  <si>
    <t>Rušenje celotne sestave tlaka pritličja, skupne debeline do 15 cm, iz finalnega tlaka, estriha, izolacije</t>
  </si>
  <si>
    <t>Rušenje celotne sestave tlaka nadstropja, skupne debeline do 12 cm, iz finalnega tlaka, estriha, izolacije</t>
  </si>
  <si>
    <t>Dobava, rezanje, krivljenje, vezanje, varjenje (30%) in vgrajevanje rebraste armature do fi12</t>
  </si>
  <si>
    <t>Dobava, rezanje, krivljenje, vezanje, varjenje (30%) in vgrajevanje rebraste armature od fi14</t>
  </si>
  <si>
    <t>Dobava, rezanje, krivljenje, vezanje, varjenje (30%) in vgrajevanje armaturnih mrež MA 500/560</t>
  </si>
  <si>
    <t>30 % spojev armature mora biti varjenih</t>
  </si>
  <si>
    <t>stroške, ki so navedeni v SPLOŠNIH DOLOČILIH pri rekapitulaciji gradbenih del</t>
  </si>
  <si>
    <t>stroške postavitve, amortizacije in demontaže vseh delovnih  odrov z vsemi varnostnimi elementi</t>
  </si>
  <si>
    <t>Rušenje asfalta debeline do 12 cm z direktnim nakladanjem na prevozno sredstvom in prevozom na deponijo. Stroški deponije všteti.</t>
  </si>
  <si>
    <t>Humusiranje zelenic z zemljino iz izkopa, raztiranje in planiranje ter zatravitev</t>
  </si>
  <si>
    <t>V cenah posameznih rušitvenih del upoštevati tudi vse notranje in zunanje vertikalne in horizontalne transporte ruševin oz. gradbenih odpadkov, ločevanje odpadkov, nakladanje na prevozno sredstvo ter odvoz k pooblaščenemu zbiratelju odpadkov s plačilom vseh potrebnih stroškov. Za vse odpadke zagotoviti ustrezne evidenčne liste o ravnanju z odpadki. Ob koncu gradnje izdelati in predati poročilo o ravnanju z odpadki.</t>
  </si>
  <si>
    <t>Izbijanje oken velikosti do 3 m2 z odstranitvijo polic, senčil in drugih elementov</t>
  </si>
  <si>
    <t>Rušenje opečnih predelnih sten debeline do 18 cm, z odstranitvijo AB vezi, preklad, oblog, instalacij in drugih elementov</t>
  </si>
  <si>
    <t>Rušenje opečnih nosilnih zidov za nove odprtine, debeline do 50 cm, z odstranitvijo AB vezi, preklad, oblog, instalacij in drugih elementov</t>
  </si>
  <si>
    <t>Rušenje podložnega betona med temelji, z odstranitvijo instalacij in drugih elementov</t>
  </si>
  <si>
    <t>Rušenje AB plošče</t>
  </si>
  <si>
    <t>Rušenje AB talne plošče</t>
  </si>
  <si>
    <t>Izdelava novih prebojev v AB temeljnih nastavkih debeline 45 cm, s kronskim rezanjem, velikosti fi200 cm</t>
  </si>
  <si>
    <t>Rušenje obstoječe zunanje betonske kinete za energetske kable, z odstranitvijo instalacij in drugih elementov</t>
  </si>
  <si>
    <t>Rušenje dela zunanjega podpornega zidu vključno s temelji, debeline do 50 cm</t>
  </si>
  <si>
    <t>Odstranitev letev in drugih elementov do strešne konstrukcije, ki se ohrani</t>
  </si>
  <si>
    <t>Demontaža žlebov s kljukami</t>
  </si>
  <si>
    <t>Demontaža odtočnih cevi</t>
  </si>
  <si>
    <t>Rušenje asfalta za nov jašek, debeline do 12 cm z nakladanjem in odvozom na trajno deponijo s plačilom takse</t>
  </si>
  <si>
    <t>stroške postavitve, amortizacije in demontaže vseh delovnih odrov z vsemi varnostnimi elementi</t>
  </si>
  <si>
    <r>
      <t>Dobava in vgradnja betona C25/30 d</t>
    </r>
    <r>
      <rPr>
        <vertAlign val="subscript"/>
        <sz val="10"/>
        <rFont val="Arial CE"/>
        <charset val="238"/>
      </rPr>
      <t>max.</t>
    </r>
    <r>
      <rPr>
        <sz val="10"/>
        <rFont val="Arial CE"/>
        <charset val="238"/>
      </rPr>
      <t>16 mm v talno ploščo vključno z zidarsko izravnavo kot podlaga protiprašnemu ali epoxi premazu. Prereza 0,20 m3/m2. V objektu. Izvedba po kampadah dolžine 2m.</t>
    </r>
  </si>
  <si>
    <r>
      <t>Dobava in vgradnja podložnega betona C16/20 d</t>
    </r>
    <r>
      <rPr>
        <vertAlign val="subscript"/>
        <sz val="10"/>
        <rFont val="Arial CE"/>
        <charset val="238"/>
      </rPr>
      <t>max</t>
    </r>
    <r>
      <rPr>
        <sz val="10"/>
        <rFont val="Arial CE"/>
        <charset val="238"/>
      </rPr>
      <t xml:space="preserve"> 16 mm pod talno ploščo vključno z zidarsko pripravo podlage za horizontalno hidroizolacijo. Prereza 0,10 m3/m2. V objektu. Izvedba po kampadah dolžine 2m.</t>
    </r>
  </si>
  <si>
    <r>
      <t>Dobava in vgradnja betona C25/30 d</t>
    </r>
    <r>
      <rPr>
        <vertAlign val="subscript"/>
        <sz val="10"/>
        <rFont val="Arial CE"/>
        <charset val="238"/>
      </rPr>
      <t>max</t>
    </r>
    <r>
      <rPr>
        <sz val="10"/>
        <rFont val="Arial CE"/>
        <charset val="238"/>
      </rPr>
      <t xml:space="preserve"> 16 mm v AB zidove prereza 0,20 m3/m2. V objektu. Izvedba po kampadah dolžine 2m.</t>
    </r>
  </si>
  <si>
    <r>
      <t>Dobava in vgradnja betona C25/30 d</t>
    </r>
    <r>
      <rPr>
        <vertAlign val="subscript"/>
        <sz val="10"/>
        <rFont val="Arial CE"/>
        <charset val="238"/>
      </rPr>
      <t>max</t>
    </r>
    <r>
      <rPr>
        <sz val="10"/>
        <rFont val="Arial CE"/>
        <charset val="238"/>
      </rPr>
      <t xml:space="preserve"> 16 mm v AB stebre prereza 0,04 m3/m1. V objektu.</t>
    </r>
  </si>
  <si>
    <r>
      <t>Dobava in vgradnja betona C25/30 d</t>
    </r>
    <r>
      <rPr>
        <vertAlign val="subscript"/>
        <sz val="10"/>
        <rFont val="Arial CE"/>
        <charset val="238"/>
      </rPr>
      <t>max</t>
    </r>
    <r>
      <rPr>
        <sz val="10"/>
        <rFont val="Arial CE"/>
        <charset val="238"/>
      </rPr>
      <t xml:space="preserve"> 16 mm v talno ploščo zunanjega jaška in kinete, vključno z zidarsko izravnavo kot podlaga protiprašnemu ali epoxi premazu. Prereza 0,15 m3/m2. </t>
    </r>
  </si>
  <si>
    <r>
      <t>Dobava in vgradnja betona C25/30 d</t>
    </r>
    <r>
      <rPr>
        <vertAlign val="subscript"/>
        <sz val="10"/>
        <rFont val="Arial CE"/>
        <charset val="238"/>
      </rPr>
      <t>max</t>
    </r>
    <r>
      <rPr>
        <sz val="10"/>
        <rFont val="Arial CE"/>
        <charset val="238"/>
      </rPr>
      <t xml:space="preserve"> 16 mm v AB zidove zunanjega jaška in kinete, prereza 0,15 m3/m2. </t>
    </r>
  </si>
  <si>
    <t>Izdelava dvoslojne horizontalne hidroizolacije iz varilnih trakov debeline 4 mm s predhodnim premazom z bitumensko emulzijo (npr. Izotekt T4 plus)</t>
  </si>
  <si>
    <t>Izdelava dvoslojne vertikalne hidroizolacije iz varilnih trakov debeline 4 mm s predhodnim premazom z bitumensko emulzijo (npr. Izotekt T4 plus)</t>
  </si>
  <si>
    <t>Izdelava enoslojne horizontalne hidroizolacije iz varilnih trakov debeline 4 mm s predhodnim premazom z bitumensko emulzijo - na mestu novega tlaka (npr. Izotekt T4 plus)</t>
  </si>
  <si>
    <t>Izdelava enoslojne horizontalne hidroizolacije iz varilnih trakov debeline 4 mm s predhodnim premazom z bitumensko emulzijo - pas pod opečnimi zidovi širine do 20 cm (npr. Izotekt T4 plus)</t>
  </si>
  <si>
    <t>Dobava in polaganje PE folije za uporabo v gradbeništvu deb. 0,50 mm kot ločilni sloj toplotne izolacije in AB talne plošče</t>
  </si>
  <si>
    <r>
      <t>Betoniranje opuščene odprtine v AB plošči z betonom C25/30 d</t>
    </r>
    <r>
      <rPr>
        <vertAlign val="subscript"/>
        <sz val="10"/>
        <rFont val="Arial CE"/>
        <charset val="238"/>
      </rPr>
      <t>max</t>
    </r>
    <r>
      <rPr>
        <sz val="10"/>
        <rFont val="Arial CE"/>
        <charset val="238"/>
      </rPr>
      <t xml:space="preserve"> 16 mm, tlorisne velikosti 115x20 cm, s sidranjem v obstoječo ploščo in vsemi potrebnimi deli</t>
    </r>
  </si>
  <si>
    <t xml:space="preserve">Izvedba prebojev skozi temelje in zidove za prehod ozemljila vključno z nakladanjem ruševin na transportno sredstvo in odvozom k uradnemu zbiralcu odpadkov ter zidarsko obdelavo prebojev. </t>
  </si>
  <si>
    <t>Postavitev, premeščanje in odstranitev  premičnih odrov višine do 2,0m, je potrebno upoštevati v cenah za enoto posamezne postavke. Za izvršitev del kjer se zahtevajo višji delavni odri, se uporabljajo obstoječi odri na objektu, ki so zajeti pri tesarskih delih</t>
  </si>
  <si>
    <t>Izdelava ojačitev dolžine 2,3m nad skupino prebojev v temeljnih nastavkih debeline 45cm. Z dvema jeklenima profiloma HEA 220 (v dveh fazah en ob drugem). Vključno z vso predpripravo (rušitve, odvoz materiala), dobavo in vgradnjo z vsemi pomožnimi deli. Pred izvedbo je potrebno steno začasno podpirati, izvajalec predvidi tehnologijo in jo pošlje v potrditev odgovornemu projektantu gr. konstrukcij. Pri izvedbi preboja je potrebno spremljati obnašaje konstrukcije, v primeru pojave kakršnekoli razpoke, je potrebno nemudoma prekiniti z delom in obvestiti odgovornega projektanta.</t>
  </si>
  <si>
    <t>Dobava, vgradnja in priklop zbiralnika za meteorno vodo iz polietilena, zakopanega v zemljo, volumen 3500 litrov. (kot npr ROTO 3500L)</t>
  </si>
  <si>
    <r>
      <t xml:space="preserve">Izdelava </t>
    </r>
    <r>
      <rPr>
        <b/>
        <sz val="10"/>
        <rFont val="Arial CE"/>
        <charset val="238"/>
      </rPr>
      <t>stenskega epoxi premaza</t>
    </r>
    <r>
      <rPr>
        <sz val="10"/>
        <rFont val="Arial CE"/>
        <charset val="238"/>
      </rPr>
      <t xml:space="preserve"> poglobitve stikališča</t>
    </r>
    <r>
      <rPr>
        <sz val="10"/>
        <rFont val="Arial CE"/>
      </rPr>
      <t xml:space="preserve"> s predhodnim brušenjem podlage. Z obdelavo vseh stikov in robov. Epoxi premaz v tonu po izboru arhitekta.</t>
    </r>
  </si>
  <si>
    <r>
      <t xml:space="preserve">Izdelava </t>
    </r>
    <r>
      <rPr>
        <b/>
        <sz val="10"/>
        <rFont val="Arial CE"/>
        <charset val="238"/>
      </rPr>
      <t xml:space="preserve">talnega epoxi premaza </t>
    </r>
    <r>
      <rPr>
        <sz val="10"/>
        <rFont val="Arial CE"/>
        <charset val="238"/>
      </rPr>
      <t xml:space="preserve"> v poglobitvi stikališča, primernega za večje obremenitve in obrabo</t>
    </r>
    <r>
      <rPr>
        <sz val="10"/>
        <rFont val="Arial CE"/>
      </rPr>
      <t xml:space="preserve"> s predhodnim brušenjem podlage in nanosom izravnalne mase, s kitanjem ob robovih in dilataciji, vključno z dobavo in vgradnjo robnega zidnega traku. Z obdelavo vseh stikov in robov. Epoxi premaz v tonu po izboru arhitekta.</t>
    </r>
  </si>
  <si>
    <r>
      <t xml:space="preserve">Izdelava samorazlivnega </t>
    </r>
    <r>
      <rPr>
        <b/>
        <sz val="10"/>
        <rFont val="Arial CE"/>
        <charset val="238"/>
      </rPr>
      <t>debeloslojnega epoxi tlaka</t>
    </r>
    <r>
      <rPr>
        <sz val="10"/>
        <rFont val="Arial CE"/>
        <charset val="238"/>
      </rPr>
      <t xml:space="preserve">, </t>
    </r>
    <r>
      <rPr>
        <b/>
        <sz val="10"/>
        <rFont val="Arial CE"/>
        <charset val="238"/>
      </rPr>
      <t>primernega za večje obremenitve in obrabo</t>
    </r>
    <r>
      <rPr>
        <sz val="10"/>
        <rFont val="Arial CE"/>
      </rPr>
      <t xml:space="preserve">, s predhodnim brušenjem podlage in nanosom izravnalne mase, s kitanjem ob robovih in dilataciji, </t>
    </r>
    <r>
      <rPr>
        <sz val="10"/>
        <rFont val="Arial CE"/>
        <charset val="238"/>
      </rPr>
      <t>s končnim zaščitnim nanosom</t>
    </r>
    <r>
      <rPr>
        <sz val="10"/>
        <rFont val="Arial CE"/>
      </rPr>
      <t>, vključno z dobavo in vgradnjo robnega zidnega traku. Z obdelavo vseh stikov in robov. Epoxi premaz v tonu po izboru arhitekta.</t>
    </r>
  </si>
  <si>
    <t xml:space="preserve">Izdelava celotne sestave strehe z ravninsko izravnavo s pmočjo ustrezno podprtih letev dim 50/50mm ter sendvič panelov z trapezno oblikovano zunanjo stranjo. Debelina TI 20cm, pločevina 0,6mm. korozijsko zaščitena in barvana v RAL po izbiri projektanta,  širina posameznega panela 100 ali 120cm, sistemsto sidrane v podkonatrukcijo, tesnilo na stiku posameznih elementovm, sistemski profili in elementi. (kot npr. Trimo SNV200), Pod paneli je zaprt zračni sloj. </t>
  </si>
  <si>
    <t>Dobava in vgradnja peska na kovinske rešetke lovilnih posod pod transformatorji</t>
  </si>
  <si>
    <t>Izdelava vogalnih horizontalnih oblog in zapor nad omarico rolet višine cca 12 cm, globine cca 13cm, iz podkonstrukcije in 1x mavčnih plošč debeline 1,25 cm. Z vgradnjo vseh tipskih elementov, z bandažiranjem stikov in vgradnjo vogalnikov. Preostalo obdelavo špalet upoštevati pri postavkah oken.</t>
  </si>
  <si>
    <t>Izdelava fekalne kanalizacije, PE fi 125 mm, SN8, polno obbetonirana, z vsemi zemeljskimi ter ostalimi potrebnimi deli</t>
  </si>
  <si>
    <t>Odvoz viška izkopanega materiala na trajno deponijo s plačilom takse. Merjeno  v raščenem stanju.</t>
  </si>
  <si>
    <t>42.</t>
  </si>
  <si>
    <t>Rušenje zunanjega AB tlaka ob objektu</t>
  </si>
  <si>
    <t>Planiranje in utrjevanje tampona pod novim AB tlakom ob objektu</t>
  </si>
  <si>
    <t>Izkop za novo nepretočno greznico in nov zbiralnik vode, višina izkopa do 300 cm, v V. in VI. ktg z nakladanjem in odvozom na trajno deponijo s plačilom takse (obračun v raščenem stanju)</t>
  </si>
  <si>
    <t>Dobava in vgrajevanje tampona pod novo nepretočno greznico in kapnico, z utrjevanjem in planiranjem</t>
  </si>
  <si>
    <r>
      <t xml:space="preserve">Dobava in vgradnja betona C30/37 </t>
    </r>
    <r>
      <rPr>
        <b/>
        <sz val="10"/>
        <rFont val="Arial CE"/>
        <charset val="238"/>
      </rPr>
      <t>d</t>
    </r>
    <r>
      <rPr>
        <b/>
        <vertAlign val="subscript"/>
        <sz val="10"/>
        <rFont val="Arial CE"/>
        <charset val="238"/>
      </rPr>
      <t>max</t>
    </r>
    <r>
      <rPr>
        <b/>
        <sz val="10"/>
        <rFont val="Arial CE"/>
        <charset val="238"/>
      </rPr>
      <t xml:space="preserve"> 16 mm</t>
    </r>
    <r>
      <rPr>
        <sz val="10"/>
        <rFont val="Arial CE"/>
        <charset val="238"/>
      </rPr>
      <t xml:space="preserve"> v ploščo jaška vključno z zidarsko izravnavo kot podlaga protiprašnemu ali epoxi premazu. Prereza 0,15 m3/m2. V objektu.</t>
    </r>
  </si>
  <si>
    <r>
      <t>Dobava in vgradnja betona C30/37 d</t>
    </r>
    <r>
      <rPr>
        <vertAlign val="subscript"/>
        <sz val="10"/>
        <rFont val="Arial CE"/>
        <charset val="238"/>
      </rPr>
      <t>max</t>
    </r>
    <r>
      <rPr>
        <sz val="10"/>
        <rFont val="Arial CE"/>
        <charset val="238"/>
      </rPr>
      <t xml:space="preserve"> 16 mm v AB ploščo  prereza 0,18 m3/m2. V objektu, na mestu opuščenega instalacijskega voda.</t>
    </r>
  </si>
  <si>
    <t>Dobava in vgradnja toplotne izolacije debeline 10 cm, XPS kot naprimer Fibran 300 L, vertikalno z lepljenjem - zaščita hidroizolacije</t>
  </si>
  <si>
    <t>Pozidava opuščenih odprtin v opečnih zidovih debeline 45 cm z uporabo podaljšane malte in votle opeke in s sidranjem v obstoječe zidove</t>
  </si>
  <si>
    <t>Dolbljenje in vzidava podometnih instalacijskih omaric (450x575x190mm)</t>
  </si>
  <si>
    <t>Krpanje tlaka, pasovi širine do 15 cm, v celotni debelini, samorazlvna nivelirna mikroarmirana izravnalnam masa, debelina od 5-30mm,  kot npr MAPEI Ultraplan Renovation</t>
  </si>
  <si>
    <t>Dobava in vgradnja povoznega LTŽ pokrova za nov zunanji jašek 60/60cm, nosilnost D400</t>
  </si>
  <si>
    <t>Izdelava meteorne kanalizacije, fi 125 mm, SN8, polno obbetonirana, z vsemi zemeljskimi ter ostalimi potrebnimi deli</t>
  </si>
  <si>
    <t>Izdelava fekalne kanalizacije, PE fi 75 mm, SN8, polno obbetonirana, z vsemi zemeljskimi ter ostalimi potrebnimi deli</t>
  </si>
  <si>
    <t>Dobava, vgradnja in priklop nepretočne greznice iz polietilena, zakopane v zemljo, volumen 3500 litrov. (kot npr ROTO 3500L)</t>
  </si>
  <si>
    <t>Izdelava in montaža kovinskih rešetk lovilne posode, protikorozijsko zaščitenih in finalno barvanih, višina min. 50mm, mreža 9x9mm oz. prilagojeno nasutju peska, dim 140x190, pod transformatorji</t>
  </si>
  <si>
    <t>Izdelava, dobava in montaža pohodnih poliestrskih pohodnih pokrovov stikališča, mreža iz armiranega poliestra, z dodano ploščo deb. 3mm, skupne višine min 50mm, protizdrsna površina R10, Bfl-S1, kot npr. ProMetall GITTERROST TYP SCH 52/52C_IFR. Vijaki M8 in ostali pritrdilni material INOX AISI 316/W, vključno s kovinskimi kotniki in pripravo ležišča, statični razpon 70cm.</t>
  </si>
  <si>
    <t>Izdelava, dobava in montaža pohodnih poliestrskih rešetk slepega jaška 60/60cm poglobitve stikališča in aku prostora, mreža iz armiranega poliestra, višine min 38mm, protizdrsna površina R10, Bfl-S1, kot npr. ProMetall GITTERROST TYP SCH 38/38_IFR. Vijaki M8 in ostali pritrdilni material INOX AISI 316/W, vključno s kovinskimi kotniki in pripravo ležišča</t>
  </si>
  <si>
    <t>Izdelava, dobava in montaža pohodnih pokrovov zunanje kinete iz armiranega poliestra, mreža iz armiranega poliestra, z dodano ploščo deb. 3mm, skupne višine min 50mm, protizdrsna površina R11, Bfl-S1, kot npr. ProMetall GITTERROST TYP SCH 52/52C_IFR. Vijaki M8 in ostali pritrdilni material INOX AISI 316/W, vključno s kovinskimi kotniki in pripravo ležišča, statični razpon 115cm.</t>
  </si>
  <si>
    <t>Dobava in vgradnja slemenske obrobe iz pocinkane in barvane pločevine debeline 0,6 mm, razvite širine 75cm</t>
  </si>
  <si>
    <t>Izdelava in montaža polkrožnega žleba razvite širine 30 cm, iz pocinkane in barvane pločevine debeline 0,6 mm, z iztočnimi kotlički</t>
  </si>
  <si>
    <t>Izdelava drugih obrob na strehi, iz pocinkane in barvane pločevine (razvita širina 35 cm)</t>
  </si>
  <si>
    <r>
      <t xml:space="preserve">Izdelava in montaža odtočnih cevi pocinkane in barvane pločevine </t>
    </r>
    <r>
      <rPr>
        <b/>
        <sz val="10"/>
        <rFont val="Arial CE"/>
        <charset val="238"/>
      </rPr>
      <t>fi 16cm</t>
    </r>
    <r>
      <rPr>
        <sz val="10"/>
        <rFont val="Arial CE"/>
        <charset val="238"/>
      </rPr>
      <t xml:space="preserve"> (z vsemi pritrdilnimi elementi in tesnitvami)</t>
    </r>
  </si>
  <si>
    <r>
      <t xml:space="preserve">Izdelava in montaža kolen odtočnih cevi pocinkane in barvane pločevine </t>
    </r>
    <r>
      <rPr>
        <b/>
        <sz val="10"/>
        <rFont val="Arial CE"/>
        <charset val="238"/>
      </rPr>
      <t>fi 16</t>
    </r>
    <r>
      <rPr>
        <sz val="10"/>
        <rFont val="Arial CE"/>
        <charset val="238"/>
      </rPr>
      <t xml:space="preserve"> (z vsemi pritrdilnimi elementi in tesnitvami)</t>
    </r>
  </si>
  <si>
    <t>Izdelava streh betonskih nadstreškov nad vhodi, širine 30 cm, z izvedbo poševne podkonstrukcije iz agepan DWD 16mm plošč na leseni podkonstrukciji v naklonu, z izvedbo zidne in odkapne obrobe, iz pocinkane in barvane pločevine, vključno z oblogo 5cm iz XPS ter finalnim fasadnim slojem sistemske fasade opisane v fasaderskih delih. Odtenek lahko odstopa od fasdade osnovnega korpusa objekta.</t>
  </si>
  <si>
    <t>ozemljitev vseh kovinskih izdelkov (krila in okvirji)</t>
  </si>
  <si>
    <t>Izdelava izolacijske fasade s predhodno odstranitvijo vseh elementov na fasadi, z lokalnim krpanjem ometov, z nanosom emulzije, s toplotno izolacijo debeline 12 cm iz kamene volne (kot npr KNAUF INSULATION SMARTWAL N C1) , z 2x nanosom gradbenega lepila z utopljeno mrežico, z nanosom emulzije in z izvedbo zaključnega silikonsko silikatnega sloja granulacije 1,5 mm. Z dobavo vsega materiala, z vgradnjo vseh tipskih fasadnih elementov (sidra, vogalniki, odkapniki,...) ter z vgradnjo vseh tesnilnih trakov pri policah in stavbnem pohištvu in nadstreških. Fasada v tonu po izboru arhitekta.Sidranje po navodilih proizvajalca glede na višino objekta in vetrovno cono</t>
  </si>
  <si>
    <t>Obdelava strešnih vencev strehe. Pregled površine s sanacijo dotrajanih delov, nonos emulzije, vgrajevanjem 5cm sloja XPS toplotne izolacije po celotnem profilu venca izvedbo finega zaključnega sloja, skladnega z fasado osnovnega korpusa, barvni vzorec lahko odstopa od osnovnega, nanosom emulzije in 2x barvanjem v fasadni akrilni barvi v tonu po izboru arhitekta</t>
  </si>
  <si>
    <r>
      <t xml:space="preserve">Izdelava talnega </t>
    </r>
    <r>
      <rPr>
        <b/>
        <sz val="10"/>
        <rFont val="Arial CE"/>
        <charset val="238"/>
      </rPr>
      <t>požarno odpornega, vodoodbojnega, oljetesnega in kislinsko odpornega epoxi premaza</t>
    </r>
    <r>
      <rPr>
        <sz val="10"/>
        <rFont val="Arial CE"/>
        <charset val="238"/>
      </rPr>
      <t xml:space="preserve"> s predhodnim brušenjem podlage in nanosom izravnalne mase, kot npr. Kemapox grund 2000 s peskom ter Kemapox final 6100 chemres, s kitanjem ob robovih in dilataciji, vključno z dobavo in vgradnjo robnega zidnega traku. Z obdelavo vseh stikov in robov. Epoxi premaz v tonu po izboru arhitekta.</t>
    </r>
  </si>
  <si>
    <r>
      <t xml:space="preserve">Izdelava stenskega </t>
    </r>
    <r>
      <rPr>
        <b/>
        <sz val="10"/>
        <rFont val="Arial CE"/>
        <charset val="238"/>
      </rPr>
      <t>požarno odpornega, vodoodbojnega, oljetesnega in kislinsko odpornega epoxi premaza</t>
    </r>
    <r>
      <rPr>
        <sz val="10"/>
        <rFont val="Arial CE"/>
        <charset val="238"/>
      </rPr>
      <t xml:space="preserve"> s predhodnim brušenjem podlage in nanosom izravnalne mase, kot npr. Kemapox grund 2000 s peskom ter Kemapox final 6100 chemres, s kitanjem ob robovih in dilataciji, vključno z dobavo in vgradnjo robnega zidnega traku. Z obdelavo vseh stikov in robov. Epoxi premaz v tonu po izboru arhitekta.</t>
    </r>
  </si>
  <si>
    <t>Vakuumske prijemalke za dviganje dvojnega tlaka</t>
  </si>
  <si>
    <r>
      <t xml:space="preserve">Dobava in polaganje kvalitetnega PVC Qartz tlaka debeline 3 mm na stopnice, nastopna ploskev in čelo, plošče velikosti 610x610 cm, (kot npr </t>
    </r>
    <r>
      <rPr>
        <b/>
        <sz val="10"/>
        <rFont val="Arial CE"/>
        <charset val="238"/>
      </rPr>
      <t>HOVI mosaic</t>
    </r>
    <r>
      <rPr>
        <sz val="10"/>
        <rFont val="Arial CE"/>
        <charset val="238"/>
      </rPr>
      <t>) s predhodnim brušenjem podlage in nanosom izravnalne mase, s kitanjem ob robovih in dilataciji, vključno z dobavo in vgradnjo robnega zidnega traku. Z obdelavo vseh stikov in robov. PVC tlak v tonu po izboru arhitekta.</t>
    </r>
  </si>
  <si>
    <t>Krpanje PVC (debelina 2mm ter 3 mm) in epoksi tlaka na mestu menjave stavbnega pohištva in drugih manjših del. S pripravo podlage in vpasovanjem in krpanjem robnega traku.</t>
  </si>
  <si>
    <r>
      <t>Izdelava</t>
    </r>
    <r>
      <rPr>
        <b/>
        <sz val="10"/>
        <rFont val="Arial CE"/>
        <charset val="238"/>
      </rPr>
      <t xml:space="preserve"> talnega epoxi protiprašnega premaza</t>
    </r>
    <r>
      <rPr>
        <sz val="10"/>
        <rFont val="Arial CE"/>
        <charset val="238"/>
      </rPr>
      <t xml:space="preserve"> v starem stikališču (2. nadstropje) s predhodnim brušenjem podlage in nanosom izravnalne mase, s kitanjem ob robovih in dilataciji, vključno z dobavo in vgradnjo robnega zidnega traku. Z obdelavo vseh stikov in robov. Epoxi premaz v tonu po izboru arhitekta.</t>
    </r>
  </si>
  <si>
    <t>Dobava in vgradnja talnih profilov na meji različnih tlakov, po izboru arhitekta (kot naprimer Profilpass Cefix Proangle.)</t>
  </si>
  <si>
    <r>
      <t>Dobava in polaganje instalacijskega dvojnega tlaka v komandnem prostoru, antistatičnega in požarno odpornega REI 30, s končno PVC talno oblogo. Z vsemi potrebnimi elementi in z dobavo in vgradnjo robnega zidnega traku. Višina cca 21cm. Pod po izboru arhitekta, kot npr.</t>
    </r>
    <r>
      <rPr>
        <b/>
        <sz val="10"/>
        <rFont val="Arial CE"/>
        <charset val="238"/>
      </rPr>
      <t>Kingspan FDEB1 BSEN</t>
    </r>
    <r>
      <rPr>
        <sz val="10"/>
        <rFont val="Arial CE"/>
        <charset val="238"/>
      </rPr>
      <t xml:space="preserve"> z integrirano PVC talno oblogo SD Steel Grey, ki vključuje naslednje karakteristike: iverne plošče obdane z galvanizirano jekleno prevleko, dimenzije 600 x 600 mm, debelina panelov 31 mm, teža 30 kg/m2, enakomerno razporejena obremenitev - 7,5 kN/m2, točkovna obremenitev 2 kN, ognjevarnost - Bfl-S1.  Montaža na višinsko nastavljive nogice Europed, lepljenje s poliuretnskim lepilom na podlago in zaključnimi kapicami. Ozemljitev vsake tretje nogice s P/F vodnikom 6 mm2. Skupna višina dvojnega poda - do 30 cm. </t>
    </r>
  </si>
  <si>
    <t>Dodelava obstoječega instalacijskega dvojnega tlaka v komandnem prostoru ELES,  antistatičnega in požarno odpornega REI 30, s končno PVC talno oblogo. Dobava in vgradnja enakih elementov kot obstoječe z vpasovanjem in prilaganjem. Z vsemi potrebnimi elementi in z dobavo in vgradnjo robnega zidnega traku. Višina cca 32cm. Pod po izboru arhitekta, kot npr.Kingspan FDEB1 BSEN z integrirano PVC talno oblogo SD Steel Grey, ki vključuje naslednje karakteristike: iverne plošče obdane z galvanizirano jekleno prevleko, dimenzije 600 x 600 mm, debelina panelov 31 mm, teža 30 kg/m2, enakomerno razporejena obremenitev - 7,5 kN/m2, točkovna obremenitev 2 kN, ognjevarnost - Bfl-S1.  Montaža na višinsko nastavljive nogice Europed, lepljenje s poliuretnskim lepilom na podlago in zaključnimi kapicami. Ozemljitev vsake tretje nogice s P/F vodnikom 6 mm2. Skupna višina dvojnega poda - do 30 cm</t>
  </si>
  <si>
    <t>Določila</t>
  </si>
  <si>
    <r>
      <t xml:space="preserve">Električno stropno sevalo Energostrip EE16 ali enakovrednos v </t>
    </r>
    <r>
      <rPr>
        <u/>
        <sz val="10"/>
        <rFont val="Arial"/>
        <family val="2"/>
        <charset val="238"/>
      </rPr>
      <t>standardni</t>
    </r>
    <r>
      <rPr>
        <sz val="10"/>
        <rFont val="Arial"/>
        <family val="2"/>
      </rPr>
      <t xml:space="preserve">  izvedbi z masko za montažo na strop z distančnikom 70mm; 230V, iz prašnobarvane pločevine v beli barvi, s toplotno izolacijo in sevalno pločevino, z električnim grelcem moči 1600W - IP44, s prostorskim termostatom za sevanje in zaščitnim termostatom za grelec, stikalom za vklop in priključno dozo, z nosilnim okvirjem in materialom za pritrditev na strop, z dobavo in montažo </t>
    </r>
  </si>
  <si>
    <t>Dobava in polaganje instalacijske cevi fi 16 mm od kamer do dvojnega poda v komandnem prostoru EP</t>
  </si>
  <si>
    <t>R-P je podometna PVC omara, nameščena na lokaciji obstoječega podometnega razdelilca dim: 450x575x190mm, s sledečo opremo:</t>
  </si>
  <si>
    <t>R-1 je poddometna PVC omara, nameščena na lokaciji obstoječega podometnega razdelilca dim: 450x575x190mm, s sledečo opremo:</t>
  </si>
  <si>
    <t>R-2 je podometna PVC omara, nameščena na lokaciji obstoječega podometnega razdelilca dim: 450x575x190mm, s sledečo opremo:</t>
  </si>
  <si>
    <t>MAPA 2/1</t>
  </si>
  <si>
    <t xml:space="preserve">J. INTERNA VODOINSTALACIJA  </t>
  </si>
  <si>
    <t xml:space="preserve">K. OGREVANJE  </t>
  </si>
  <si>
    <t xml:space="preserve">L. PREZRAČEVANJE, HLAJENJE  </t>
  </si>
  <si>
    <t>a.</t>
  </si>
  <si>
    <t>b.</t>
  </si>
  <si>
    <t>c.</t>
  </si>
  <si>
    <t>NEPREDVIDENA DELA IN MATERIAL</t>
  </si>
  <si>
    <t>VREDNOST PONUDBE BREZ DDV (MAPA 2/1)</t>
  </si>
  <si>
    <t>dvostransko rezanje in rušenje celotne sestave tlakov (pas širine do 20 cm in globine do 20 cm) na mestu novih opečnih zidov</t>
  </si>
  <si>
    <t>Rušenje AB plošče, nosilcev in opečnih sten stikališča v nadstropju</t>
  </si>
  <si>
    <t>Rušenje dela obstoječega jaška energ. kablov ob poglobitvi novega stikališča</t>
  </si>
  <si>
    <t>Izdelava celotne sestave plavajočih tlakov pritličja, koristna obtežba min. 12 kN, skupne debeline do 15 cm, iz mikroarmiranega cementnega estriha s PE robnimi trakovi, PE gradbene folije deb. 0,50 mm in toplotne izolacije iz XPS debeline 5 cm</t>
  </si>
  <si>
    <r>
      <t>Izvedba zunanjega AB tlaka ob objektu, debeline 15cm,  iz betona C25/30 d</t>
    </r>
    <r>
      <rPr>
        <vertAlign val="subscript"/>
        <sz val="10"/>
        <rFont val="Arial CE"/>
        <charset val="238"/>
      </rPr>
      <t>max</t>
    </r>
    <r>
      <rPr>
        <sz val="10"/>
        <rFont val="Arial CE"/>
        <charset val="238"/>
      </rPr>
      <t xml:space="preserve"> 16 mm, vklučno z armaturo mrežo Q283, v dilatacije so vgrajeni jekleni mozniki premera 20mm, dolžine 50cm, dilatacije so zakitane s trajno elastičnim kitom, zgornja površina metličena, na predhodno utrjeni tamponski podlagi, z vsemi potrebnimi deli. Površina v padcu 2% od objekta, za objektom mulda dolžine cca 22m.</t>
    </r>
  </si>
  <si>
    <t>Izdelava peskolova iz betonske cevi fi 40 cm, globine do 100 cm, z betonskim pokrovom, z vsemi zemeljskimi, tesarskimi, betonskimi deli ter ostalimi potrebnimi deli</t>
  </si>
  <si>
    <t>Izdelava revizijskega jaška meteorne kanalizacije iz betonske cevi fi 60 cm, globine do 200 cm, z betonskim pokrovom, z vsemi zemeljskimi, tesarskimi, betonskimi deli ter ostalimi potrebnimi deli</t>
  </si>
  <si>
    <t>Dobava in vgradnja požiralnika na zaključku mulde iz betonske cevi fi 40 cm, globine do 100 cm, z betonsko rešetko, z vsemi zemeljskimi, tesarskimi, betonskimi deli ter ostalimi potrebnimi deli</t>
  </si>
  <si>
    <t>Izdelava revizijskega jaška fekalne kanalizacije iz polietilenske cevi fi 60 cm, globine do 200 cm, z bwtonskim pokrovom, z vsemi zemeljskimi, tesarskimi, betonskimi deli ter ostalimi potrebnimi deli</t>
  </si>
  <si>
    <t>Izdelava in montaža stenskih lestev, višine 250 cm, širine 60 cm vključno z vsemi pritrjevanji za signalno krnilne kable</t>
  </si>
  <si>
    <t>Izdelava in montaža lestev, višine  od 130 cm, širine 60 cm vključno z vsemi pritrjevanji za vstop v kineto</t>
  </si>
  <si>
    <t>Izdelava linijskih snegolovov iz pocinkane in barvane pločevine, cev z nosilnimi konzolami, 30cm od kapi nove strešne sestave, uporabiti sistemski element strešne kritine, sidranje po navodilih proizvajalca strešnih panelov.</t>
  </si>
  <si>
    <t>Izdelava oddušnih kap vključno s strešno obrobo, iz pocinkane in barvane pločevine na vseh prebojih nove strešne kritine, z vsemi elementi , tesnitvami in ostalimi potrebnimi deli</t>
  </si>
  <si>
    <t>Dobava in polaganje stenske keramike, s predhodnim nanosom emulzije, polaganje v lepilo, s fugiranjem stikov in kitanjem stikov in robov. Keramika in fugirna masa po izboru arhitekta. Cenovni razred materiala - 25€</t>
  </si>
  <si>
    <t>Dobava in polaganje talne keramike velikosti, s predhodnim nanosom emulzije, polaganje v lepilo, s fugiranjem stikov in kitanjem stikov in robov. Keramika in fugirna masa po izboru arhitekta. Cenovni razred materiala - 25€</t>
  </si>
  <si>
    <t>Dobava in vgradnja PVC sistemskih vogalnikov pri stenski keramiki, po izboru arhitekta</t>
  </si>
  <si>
    <t xml:space="preserve"> Keramika I. klase, dim. po izboru projektanta. </t>
  </si>
  <si>
    <r>
      <t xml:space="preserve">Dobava in polaganje kvalitetnega PVC Qartz tlaka debeline 3 mm,(kot npr </t>
    </r>
    <r>
      <rPr>
        <b/>
        <sz val="10"/>
        <rFont val="Arial CE"/>
        <charset val="238"/>
      </rPr>
      <t>HOVI mosaic</t>
    </r>
    <r>
      <rPr>
        <sz val="10"/>
        <rFont val="Arial CE"/>
        <charset val="238"/>
      </rPr>
      <t>)  plošče velikosti 610x610 cm, s predhodnim brušenjem podlage in nanosom izravnalne mase, krpanjem neravnin zaradi rušitev, s kitanjem ob robovih in dilataciji, vključno z dobavo in vgradnjo robnega zidnega traku. Z obdelavo vseh stikov in robov.</t>
    </r>
  </si>
  <si>
    <t>tip  CLODIA širine 600  ali podobno</t>
  </si>
  <si>
    <t>tip CLODIA art.3422 ali podobno</t>
  </si>
  <si>
    <t xml:space="preserve">Pripravljalna in zaključna dela </t>
  </si>
  <si>
    <t>Splošni in transportni stroški</t>
  </si>
  <si>
    <t>Izvedba komplet notranjega betonskega jaška za energetske kable  notranjih mer 60/60/60cm, debeline sten 5 cm z betonskim pokrovom</t>
  </si>
  <si>
    <t>Dobava in vgradnja pokrova notranjega jaška za energetske kable notranjih mer 60/60cm, v nivoju oljni pokrov inox</t>
  </si>
  <si>
    <t>Dobava in vgradnja ponikovalnega betonskea jaška za meteorno vodo DN 1,5 m, volmuna 2,2 m3</t>
  </si>
  <si>
    <t>ELEKTROINŠTALACIJE SKUPAJ</t>
  </si>
  <si>
    <t>Izdelava novih prebojev v AB plošči, s kronskim rezanjem ali vrtanjem, za instalacijske prehode debeline 20 cm in dolžine 20 cm. Luknje se lahko izvajajo samo v območju polnil, rebra se ne smejo poškodovati!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</si>
</sst>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 #,##0.00\ &quot;€&quot;_-;\-* #,##0.00\ &quot;€&quot;_-;_-* &quot;-&quot;??\ &quot;€&quot;_-;_-@_-"/>
    <numFmt numFmtId="164" formatCode="_-* #,##0.00\ _S_I_T_-;\-* #,##0.00\ _S_I_T_-;_-* &quot;-&quot;??\ _S_I_T_-;_-@_-"/>
    <numFmt numFmtId="165" formatCode="#,##0.00\ &quot;€&quot;"/>
    <numFmt numFmtId="166" formatCode="#,##0.00\ _S_I_T"/>
    <numFmt numFmtId="167" formatCode="#,##0.00_ ;\-#,##0.00\ "/>
    <numFmt numFmtId="170" formatCode="_-* #,##0.00\ &quot;€&quot;_-;\-* #,##0.00\ &quot;€&quot;_-;_-* &quot;-&quot;??\ &quot;€&quot;_-;_-@_-"/>
  </numFmts>
  <fonts count="53" x14ac:knownFonts="1">
    <font>
      <sz val="10"/>
      <name val="Arial CE"/>
    </font>
    <font>
      <b/>
      <sz val="10"/>
      <name val="Arial CE"/>
      <family val="2"/>
    </font>
    <font>
      <sz val="10"/>
      <name val="Arial CE"/>
    </font>
    <font>
      <sz val="12"/>
      <name val="Arial CE"/>
      <family val="2"/>
    </font>
    <font>
      <b/>
      <sz val="12"/>
      <name val="Arial CE"/>
      <family val="2"/>
    </font>
    <font>
      <b/>
      <sz val="16"/>
      <name val="Arial CE"/>
      <family val="2"/>
    </font>
    <font>
      <sz val="8"/>
      <name val="Arial CE"/>
    </font>
    <font>
      <sz val="10"/>
      <name val="Arial"/>
      <family val="2"/>
    </font>
    <font>
      <sz val="16"/>
      <name val="Arial CE"/>
    </font>
    <font>
      <sz val="8"/>
      <name val="Arial CE"/>
      <family val="2"/>
    </font>
    <font>
      <b/>
      <sz val="8"/>
      <name val="Arial CE"/>
      <family val="2"/>
    </font>
    <font>
      <b/>
      <i/>
      <sz val="10"/>
      <name val="Arial CE"/>
      <family val="2"/>
    </font>
    <font>
      <sz val="10"/>
      <name val="Arial CE"/>
      <family val="2"/>
    </font>
    <font>
      <sz val="10"/>
      <name val="Arial CE"/>
      <charset val="238"/>
    </font>
    <font>
      <b/>
      <sz val="10"/>
      <name val="Arial CE"/>
      <charset val="238"/>
    </font>
    <font>
      <b/>
      <sz val="11"/>
      <name val="Arial CE"/>
      <charset val="238"/>
    </font>
    <font>
      <sz val="20"/>
      <name val="Arial CE"/>
    </font>
    <font>
      <sz val="14"/>
      <name val="Arial CE"/>
    </font>
    <font>
      <sz val="10"/>
      <name val="Arial"/>
      <family val="2"/>
      <charset val="238"/>
    </font>
    <font>
      <sz val="10"/>
      <name val="Arial CE"/>
      <family val="2"/>
      <charset val="238"/>
    </font>
    <font>
      <b/>
      <sz val="10"/>
      <name val="Arial CE"/>
      <family val="2"/>
      <charset val="238"/>
    </font>
    <font>
      <u/>
      <sz val="10"/>
      <name val="Arial CE"/>
      <charset val="238"/>
    </font>
    <font>
      <u/>
      <sz val="10"/>
      <name val="Arial"/>
      <family val="2"/>
      <charset val="238"/>
    </font>
    <font>
      <b/>
      <sz val="12"/>
      <name val="Arial CE"/>
      <family val="2"/>
      <charset val="238"/>
    </font>
    <font>
      <b/>
      <sz val="11"/>
      <name val="Arial CE"/>
      <family val="2"/>
      <charset val="238"/>
    </font>
    <font>
      <sz val="11"/>
      <name val="Arial CE"/>
      <family val="2"/>
      <charset val="238"/>
    </font>
    <font>
      <b/>
      <sz val="10"/>
      <name val="Arial"/>
      <family val="2"/>
      <charset val="238"/>
    </font>
    <font>
      <sz val="11"/>
      <name val="Arial"/>
      <family val="2"/>
    </font>
    <font>
      <sz val="10"/>
      <name val="Arial"/>
    </font>
    <font>
      <b/>
      <sz val="12"/>
      <name val="Arial"/>
      <family val="2"/>
    </font>
    <font>
      <b/>
      <sz val="14"/>
      <name val="Arial"/>
      <family val="2"/>
    </font>
    <font>
      <b/>
      <sz val="11"/>
      <name val="Arial"/>
      <family val="2"/>
    </font>
    <font>
      <b/>
      <sz val="10"/>
      <name val="Arial"/>
      <family val="2"/>
    </font>
    <font>
      <sz val="10"/>
      <color indexed="10"/>
      <name val="Arial"/>
      <family val="2"/>
    </font>
    <font>
      <b/>
      <sz val="11"/>
      <color indexed="8"/>
      <name val="Arial"/>
      <family val="2"/>
    </font>
    <font>
      <sz val="12"/>
      <name val="Arial"/>
      <family val="2"/>
    </font>
    <font>
      <b/>
      <sz val="8"/>
      <name val="Arial CE"/>
      <charset val="238"/>
    </font>
    <font>
      <sz val="11"/>
      <color indexed="8"/>
      <name val="Arial"/>
      <family val="2"/>
      <charset val="238"/>
    </font>
    <font>
      <sz val="12"/>
      <name val="Times New Roman"/>
      <family val="1"/>
      <charset val="238"/>
    </font>
    <font>
      <b/>
      <sz val="12"/>
      <name val="Times New Roman"/>
      <family val="1"/>
      <charset val="238"/>
    </font>
    <font>
      <sz val="12"/>
      <color indexed="8"/>
      <name val="Times New Roman"/>
      <family val="1"/>
      <charset val="238"/>
    </font>
    <font>
      <b/>
      <sz val="12"/>
      <color indexed="8"/>
      <name val="Times New Roman"/>
      <family val="1"/>
      <charset val="238"/>
    </font>
    <font>
      <sz val="11"/>
      <name val="Times New Roman"/>
      <family val="1"/>
      <charset val="238"/>
    </font>
    <font>
      <b/>
      <u/>
      <sz val="12"/>
      <color indexed="8"/>
      <name val="Times New Roman"/>
      <family val="1"/>
      <charset val="238"/>
    </font>
    <font>
      <sz val="11"/>
      <color indexed="8"/>
      <name val="Symbol"/>
      <family val="1"/>
      <charset val="2"/>
    </font>
    <font>
      <sz val="10"/>
      <color indexed="8"/>
      <name val="Arial CE"/>
      <family val="2"/>
      <charset val="238"/>
    </font>
    <font>
      <sz val="10"/>
      <color indexed="8"/>
      <name val="Arial"/>
      <family val="2"/>
      <charset val="238"/>
    </font>
    <font>
      <b/>
      <sz val="10"/>
      <color indexed="8"/>
      <name val="Arial CE"/>
      <charset val="238"/>
    </font>
    <font>
      <b/>
      <sz val="10"/>
      <color indexed="8"/>
      <name val="Arial"/>
      <family val="2"/>
      <charset val="238"/>
    </font>
    <font>
      <vertAlign val="subscript"/>
      <sz val="10"/>
      <name val="Arial CE"/>
      <charset val="238"/>
    </font>
    <font>
      <b/>
      <vertAlign val="subscript"/>
      <sz val="10"/>
      <name val="Arial CE"/>
      <charset val="238"/>
    </font>
    <font>
      <b/>
      <sz val="16"/>
      <name val="Arial CE"/>
      <charset val="238"/>
    </font>
    <font>
      <b/>
      <u/>
      <sz val="10"/>
      <color rgb="FFFF0000"/>
      <name val="Arial"/>
      <family val="2"/>
      <charset val="238"/>
    </font>
  </fonts>
  <fills count="6">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22"/>
        <bgColor indexed="64"/>
      </patternFill>
    </fill>
    <fill>
      <patternFill patternType="solid">
        <fgColor theme="0"/>
        <bgColor indexed="64"/>
      </patternFill>
    </fill>
  </fills>
  <borders count="19">
    <border>
      <left/>
      <right/>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style="thin">
        <color auto="1"/>
      </bottom>
      <diagonal/>
    </border>
    <border>
      <left/>
      <right/>
      <top style="thick">
        <color auto="1"/>
      </top>
      <bottom style="thick">
        <color auto="1"/>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3">
    <xf numFmtId="0" fontId="0" fillId="0" borderId="0"/>
    <xf numFmtId="0" fontId="7" fillId="0" borderId="0"/>
    <xf numFmtId="0" fontId="7" fillId="0" borderId="0"/>
    <xf numFmtId="0" fontId="7" fillId="0" borderId="0"/>
    <xf numFmtId="0" fontId="7" fillId="0" borderId="0"/>
    <xf numFmtId="0" fontId="13" fillId="0" borderId="0"/>
    <xf numFmtId="0" fontId="18" fillId="0" borderId="0"/>
    <xf numFmtId="0" fontId="18" fillId="0" borderId="0"/>
    <xf numFmtId="0" fontId="18" fillId="0" borderId="0"/>
    <xf numFmtId="0" fontId="7" fillId="0" borderId="0"/>
    <xf numFmtId="0" fontId="13" fillId="0" borderId="0"/>
    <xf numFmtId="0" fontId="18" fillId="0" borderId="0"/>
    <xf numFmtId="4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28" fillId="0" borderId="0"/>
    <xf numFmtId="0" fontId="13" fillId="0" borderId="0"/>
    <xf numFmtId="0" fontId="42" fillId="0" borderId="0"/>
    <xf numFmtId="0" fontId="18" fillId="0" borderId="0"/>
    <xf numFmtId="0" fontId="18" fillId="0" borderId="0"/>
    <xf numFmtId="170" fontId="2" fillId="0" borderId="0" applyFont="0" applyFill="0" applyBorder="0" applyAlignment="0" applyProtection="0"/>
  </cellStyleXfs>
  <cellXfs count="497">
    <xf numFmtId="0" fontId="0" fillId="0" borderId="0" xfId="0"/>
    <xf numFmtId="4" fontId="1" fillId="0" borderId="0" xfId="0" applyNumberFormat="1" applyFont="1" applyFill="1" applyAlignment="1">
      <alignment horizontal="right"/>
    </xf>
    <xf numFmtId="0" fontId="0" fillId="0" borderId="0" xfId="0" applyFill="1"/>
    <xf numFmtId="0" fontId="3" fillId="0" borderId="0" xfId="0" applyFont="1" applyFill="1"/>
    <xf numFmtId="0" fontId="4" fillId="0" borderId="0" xfId="0" applyFont="1" applyFill="1"/>
    <xf numFmtId="0" fontId="3" fillId="0" borderId="0" xfId="0" applyFont="1" applyFill="1" applyAlignment="1">
      <alignment vertical="top"/>
    </xf>
    <xf numFmtId="0" fontId="8" fillId="0" borderId="0" xfId="0" applyFont="1"/>
    <xf numFmtId="17" fontId="0" fillId="0" borderId="0" xfId="0" applyNumberFormat="1"/>
    <xf numFmtId="0" fontId="1" fillId="0" borderId="0" xfId="0" applyFont="1" applyFill="1" applyAlignment="1">
      <alignment vertical="top"/>
    </xf>
    <xf numFmtId="0" fontId="1" fillId="0" borderId="0" xfId="0" applyFont="1" applyFill="1"/>
    <xf numFmtId="0" fontId="9" fillId="0" borderId="0" xfId="0" applyFont="1" applyFill="1"/>
    <xf numFmtId="0" fontId="11" fillId="0" borderId="0" xfId="0" applyFont="1" applyFill="1" applyAlignment="1">
      <alignment vertical="top"/>
    </xf>
    <xf numFmtId="0" fontId="11" fillId="0" borderId="0" xfId="0" applyFont="1" applyFill="1"/>
    <xf numFmtId="0" fontId="12" fillId="0" borderId="0" xfId="0" applyFont="1" applyFill="1"/>
    <xf numFmtId="0" fontId="10" fillId="0" borderId="0" xfId="0" applyFont="1" applyFill="1" applyBorder="1"/>
    <xf numFmtId="0" fontId="9" fillId="0" borderId="0" xfId="0" applyFont="1" applyFill="1" applyAlignment="1">
      <alignment horizontal="right"/>
    </xf>
    <xf numFmtId="0" fontId="1" fillId="0" borderId="2" xfId="0" applyFont="1" applyFill="1" applyBorder="1"/>
    <xf numFmtId="0" fontId="0" fillId="0" borderId="0" xfId="0" applyAlignment="1"/>
    <xf numFmtId="0" fontId="0" fillId="0" borderId="0" xfId="0" applyFill="1" applyAlignment="1"/>
    <xf numFmtId="0" fontId="0" fillId="0" borderId="0" xfId="0" applyAlignment="1">
      <alignment horizontal="left" vertical="top" wrapText="1"/>
    </xf>
    <xf numFmtId="0" fontId="20" fillId="0" borderId="0" xfId="0" applyFont="1" applyFill="1"/>
    <xf numFmtId="0" fontId="18" fillId="0" borderId="0" xfId="0" applyFont="1"/>
    <xf numFmtId="0" fontId="14" fillId="0" borderId="0" xfId="0" applyFont="1" applyFill="1"/>
    <xf numFmtId="0" fontId="36" fillId="0" borderId="0" xfId="0" applyFont="1" applyFill="1"/>
    <xf numFmtId="0" fontId="37" fillId="0" borderId="0" xfId="0" applyFont="1" applyBorder="1" applyAlignment="1" applyProtection="1">
      <alignment horizontal="left" vertical="top"/>
      <protection locked="0"/>
    </xf>
    <xf numFmtId="0" fontId="1" fillId="0" borderId="0" xfId="0" applyFont="1" applyFill="1" applyBorder="1"/>
    <xf numFmtId="4" fontId="1" fillId="0" borderId="0" xfId="0" applyNumberFormat="1" applyFont="1" applyFill="1" applyBorder="1" applyAlignment="1">
      <alignment horizontal="right"/>
    </xf>
    <xf numFmtId="0" fontId="46" fillId="0" borderId="0" xfId="0" applyFont="1" applyBorder="1" applyAlignment="1" applyProtection="1">
      <alignment horizontal="left" vertical="top"/>
      <protection locked="0"/>
    </xf>
    <xf numFmtId="0" fontId="26" fillId="0" borderId="0" xfId="0" applyFont="1" applyBorder="1" applyAlignment="1">
      <alignment horizontal="left" vertical="top"/>
    </xf>
    <xf numFmtId="0" fontId="48" fillId="0" borderId="0" xfId="0" applyFont="1" applyBorder="1" applyAlignment="1" applyProtection="1">
      <alignment horizontal="left"/>
      <protection locked="0"/>
    </xf>
    <xf numFmtId="0" fontId="48" fillId="0" borderId="0" xfId="0" applyFont="1" applyBorder="1" applyAlignment="1" applyProtection="1">
      <alignment horizontal="left" vertical="top"/>
      <protection locked="0"/>
    </xf>
    <xf numFmtId="165" fontId="3" fillId="0" borderId="0" xfId="0" applyNumberFormat="1" applyFont="1" applyFill="1"/>
    <xf numFmtId="165" fontId="12" fillId="0" borderId="0" xfId="0" applyNumberFormat="1" applyFont="1" applyFill="1" applyAlignment="1">
      <alignment horizontal="right"/>
    </xf>
    <xf numFmtId="165" fontId="1" fillId="0" borderId="0" xfId="0" applyNumberFormat="1" applyFont="1" applyFill="1" applyAlignment="1">
      <alignment horizontal="right"/>
    </xf>
    <xf numFmtId="165" fontId="1" fillId="0" borderId="0" xfId="0" applyNumberFormat="1" applyFont="1" applyFill="1"/>
    <xf numFmtId="165" fontId="1" fillId="0" borderId="2" xfId="0" applyNumberFormat="1" applyFont="1" applyFill="1" applyBorder="1"/>
    <xf numFmtId="165" fontId="1" fillId="0" borderId="2" xfId="0" applyNumberFormat="1" applyFont="1" applyFill="1" applyBorder="1" applyAlignment="1">
      <alignment horizontal="right"/>
    </xf>
    <xf numFmtId="165" fontId="20" fillId="0" borderId="0" xfId="0" applyNumberFormat="1" applyFont="1" applyFill="1" applyBorder="1" applyAlignment="1">
      <alignment vertical="top"/>
    </xf>
    <xf numFmtId="165" fontId="14" fillId="0" borderId="0" xfId="0" applyNumberFormat="1" applyFont="1" applyFill="1" applyBorder="1" applyAlignment="1">
      <alignment vertical="top"/>
    </xf>
    <xf numFmtId="165" fontId="0" fillId="0" borderId="0" xfId="0" applyNumberFormat="1" applyFill="1"/>
    <xf numFmtId="165" fontId="14" fillId="0" borderId="14" xfId="0" applyNumberFormat="1" applyFont="1" applyFill="1" applyBorder="1" applyAlignment="1">
      <alignment vertical="top"/>
    </xf>
    <xf numFmtId="0" fontId="48" fillId="0" borderId="14" xfId="0" applyFont="1" applyBorder="1" applyAlignment="1" applyProtection="1">
      <alignment horizontal="left" vertical="top"/>
      <protection locked="0"/>
    </xf>
    <xf numFmtId="0" fontId="26" fillId="0" borderId="0" xfId="0" applyFont="1" applyFill="1"/>
    <xf numFmtId="0" fontId="48" fillId="0" borderId="0" xfId="0" applyFont="1" applyBorder="1" applyAlignment="1" applyProtection="1">
      <alignment horizontal="left" vertical="top"/>
    </xf>
    <xf numFmtId="0" fontId="26" fillId="0" borderId="0" xfId="0" applyFont="1" applyFill="1" applyAlignment="1">
      <alignment vertical="top"/>
    </xf>
    <xf numFmtId="165" fontId="26" fillId="0" borderId="0" xfId="0" applyNumberFormat="1" applyFont="1" applyFill="1" applyBorder="1" applyAlignment="1">
      <alignment horizontal="right"/>
    </xf>
    <xf numFmtId="0" fontId="48" fillId="0" borderId="14" xfId="0" applyFont="1" applyBorder="1" applyAlignment="1" applyProtection="1">
      <alignment horizontal="left" vertical="top"/>
    </xf>
    <xf numFmtId="0" fontId="26" fillId="0" borderId="15" xfId="0" applyFont="1" applyFill="1" applyBorder="1"/>
    <xf numFmtId="0" fontId="41" fillId="5" borderId="0" xfId="0" applyFont="1" applyFill="1" applyBorder="1" applyAlignment="1" applyProtection="1">
      <alignment horizontal="left" vertical="top"/>
    </xf>
    <xf numFmtId="0" fontId="40" fillId="5" borderId="0" xfId="0" applyFont="1" applyFill="1" applyBorder="1" applyAlignment="1" applyProtection="1">
      <alignment vertical="top" wrapText="1"/>
    </xf>
    <xf numFmtId="12" fontId="43" fillId="5" borderId="0" xfId="20" applyNumberFormat="1" applyFont="1" applyFill="1" applyBorder="1" applyAlignment="1" applyProtection="1">
      <alignment horizontal="left" vertical="top"/>
    </xf>
    <xf numFmtId="0" fontId="40" fillId="5" borderId="0" xfId="0" applyFont="1" applyFill="1" applyBorder="1" applyAlignment="1" applyProtection="1">
      <alignment vertical="top"/>
    </xf>
    <xf numFmtId="165" fontId="26" fillId="0" borderId="0" xfId="0" applyNumberFormat="1" applyFont="1" applyFill="1"/>
    <xf numFmtId="165" fontId="26" fillId="0" borderId="14" xfId="0" applyNumberFormat="1" applyFont="1" applyFill="1" applyBorder="1"/>
    <xf numFmtId="165" fontId="26" fillId="0" borderId="15" xfId="0" applyNumberFormat="1" applyFont="1" applyFill="1" applyBorder="1"/>
    <xf numFmtId="165" fontId="26" fillId="0" borderId="0" xfId="0" applyNumberFormat="1" applyFont="1" applyFill="1" applyAlignment="1">
      <alignment vertical="top"/>
    </xf>
    <xf numFmtId="0" fontId="52" fillId="0" borderId="0" xfId="0" applyFont="1" applyFill="1" applyAlignment="1" applyProtection="1"/>
    <xf numFmtId="0" fontId="18" fillId="0" borderId="0" xfId="0" applyFont="1" applyFill="1"/>
    <xf numFmtId="0" fontId="48" fillId="0" borderId="14" xfId="0" applyFont="1" applyFill="1" applyBorder="1" applyAlignment="1" applyProtection="1">
      <alignment horizontal="left" vertical="top"/>
      <protection locked="0"/>
    </xf>
    <xf numFmtId="0" fontId="17" fillId="0" borderId="0" xfId="0" applyFont="1" applyAlignment="1">
      <alignment horizontal="center"/>
    </xf>
    <xf numFmtId="0" fontId="5" fillId="0" borderId="0" xfId="0" applyFont="1" applyFill="1" applyAlignment="1">
      <alignment horizontal="center"/>
    </xf>
    <xf numFmtId="0" fontId="8" fillId="0" borderId="0" xfId="0" applyFont="1" applyAlignment="1">
      <alignment horizontal="center"/>
    </xf>
    <xf numFmtId="0" fontId="51" fillId="0" borderId="0" xfId="0" applyFont="1" applyAlignment="1">
      <alignment horizontal="center"/>
    </xf>
    <xf numFmtId="0" fontId="0" fillId="0" borderId="0" xfId="0" applyAlignment="1">
      <alignment horizontal="center"/>
    </xf>
    <xf numFmtId="0" fontId="16" fillId="0" borderId="0" xfId="0" applyFont="1" applyAlignment="1">
      <alignment horizontal="center"/>
    </xf>
    <xf numFmtId="0" fontId="34" fillId="0" borderId="0" xfId="0" applyFont="1" applyProtection="1"/>
    <xf numFmtId="4" fontId="27" fillId="0" borderId="0" xfId="0" applyNumberFormat="1" applyFont="1" applyProtection="1"/>
    <xf numFmtId="49" fontId="27" fillId="2" borderId="6" xfId="0" applyNumberFormat="1" applyFont="1" applyFill="1" applyBorder="1" applyAlignment="1" applyProtection="1">
      <alignment vertical="top"/>
    </xf>
    <xf numFmtId="0" fontId="27" fillId="0" borderId="0" xfId="0" applyFont="1" applyBorder="1" applyProtection="1"/>
    <xf numFmtId="0" fontId="27" fillId="0" borderId="0" xfId="0" applyFont="1" applyProtection="1"/>
    <xf numFmtId="0" fontId="29" fillId="0" borderId="0" xfId="0" applyFont="1" applyAlignment="1" applyProtection="1">
      <alignment horizontal="left" vertical="top"/>
    </xf>
    <xf numFmtId="4" fontId="27" fillId="0" borderId="0" xfId="0" applyNumberFormat="1" applyFont="1" applyBorder="1" applyProtection="1"/>
    <xf numFmtId="0" fontId="27" fillId="2" borderId="9" xfId="0" applyFont="1" applyFill="1" applyBorder="1" applyAlignment="1" applyProtection="1">
      <alignment vertical="top" wrapText="1"/>
    </xf>
    <xf numFmtId="49" fontId="27" fillId="2" borderId="8" xfId="0" applyNumberFormat="1" applyFont="1" applyFill="1" applyBorder="1" applyAlignment="1" applyProtection="1">
      <alignment vertical="top"/>
    </xf>
    <xf numFmtId="0" fontId="27" fillId="0" borderId="0" xfId="0" quotePrefix="1" applyFont="1" applyBorder="1" applyProtection="1"/>
    <xf numFmtId="0" fontId="27" fillId="2" borderId="7" xfId="0" applyFont="1" applyFill="1" applyBorder="1" applyAlignment="1" applyProtection="1">
      <alignment vertical="top" wrapText="1"/>
    </xf>
    <xf numFmtId="0" fontId="27" fillId="2" borderId="0" xfId="0" applyFont="1" applyFill="1" applyBorder="1" applyAlignment="1" applyProtection="1">
      <alignment vertical="top" wrapText="1"/>
    </xf>
    <xf numFmtId="0" fontId="35" fillId="0" borderId="0" xfId="0" applyFont="1" applyProtection="1"/>
    <xf numFmtId="49" fontId="27" fillId="2" borderId="3" xfId="0" applyNumberFormat="1" applyFont="1" applyFill="1" applyBorder="1" applyAlignment="1" applyProtection="1">
      <alignment vertical="top"/>
    </xf>
    <xf numFmtId="0" fontId="27" fillId="2" borderId="4" xfId="0" applyFont="1" applyFill="1" applyBorder="1" applyAlignment="1" applyProtection="1">
      <alignment vertical="top" wrapText="1"/>
    </xf>
    <xf numFmtId="4" fontId="35" fillId="0" borderId="0" xfId="0" applyNumberFormat="1" applyFont="1" applyProtection="1"/>
    <xf numFmtId="0" fontId="27" fillId="2" borderId="10" xfId="0" applyFont="1" applyFill="1" applyBorder="1" applyAlignment="1" applyProtection="1">
      <alignment vertical="top" wrapText="1"/>
    </xf>
    <xf numFmtId="0" fontId="31" fillId="0" borderId="0" xfId="0" applyFont="1" applyAlignment="1" applyProtection="1">
      <alignment horizontal="left" vertical="top"/>
    </xf>
    <xf numFmtId="0" fontId="27" fillId="0" borderId="0" xfId="0" applyFont="1" applyBorder="1" applyAlignment="1" applyProtection="1">
      <alignment horizontal="centerContinuous"/>
    </xf>
    <xf numFmtId="0" fontId="27" fillId="2" borderId="5" xfId="0" applyFont="1" applyFill="1" applyBorder="1" applyAlignment="1" applyProtection="1">
      <alignment vertical="top" wrapText="1"/>
    </xf>
    <xf numFmtId="0" fontId="34" fillId="0" borderId="0" xfId="0" applyFont="1" applyAlignment="1" applyProtection="1">
      <alignment horizontal="left" vertical="top"/>
    </xf>
    <xf numFmtId="0" fontId="27" fillId="0" borderId="0" xfId="0" applyFont="1" applyBorder="1" applyAlignment="1" applyProtection="1">
      <alignment horizontal="left" vertical="top"/>
    </xf>
    <xf numFmtId="0" fontId="13" fillId="0" borderId="0" xfId="8" applyFont="1" applyFill="1" applyAlignment="1" applyProtection="1">
      <alignment horizontal="right" vertical="top"/>
    </xf>
    <xf numFmtId="0" fontId="13" fillId="0" borderId="0" xfId="8" quotePrefix="1" applyFont="1" applyFill="1" applyAlignment="1" applyProtection="1">
      <alignment horizontal="right" vertical="top"/>
    </xf>
    <xf numFmtId="0" fontId="13" fillId="0" borderId="0" xfId="8" quotePrefix="1" applyFont="1" applyFill="1" applyAlignment="1" applyProtection="1">
      <alignment horizontal="left" vertical="top"/>
    </xf>
    <xf numFmtId="0" fontId="19" fillId="0" borderId="0" xfId="8" applyFont="1" applyFill="1" applyAlignment="1" applyProtection="1">
      <alignment horizontal="right" vertical="top"/>
    </xf>
    <xf numFmtId="0" fontId="19" fillId="0" borderId="0" xfId="8" applyNumberFormat="1" applyFont="1" applyFill="1" applyBorder="1" applyAlignment="1" applyProtection="1">
      <alignment horizontal="left" vertical="top"/>
    </xf>
    <xf numFmtId="0" fontId="13" fillId="0" borderId="0" xfId="6" applyFont="1" applyFill="1" applyAlignment="1" applyProtection="1">
      <alignment horizontal="right" vertical="top"/>
    </xf>
    <xf numFmtId="0" fontId="13" fillId="0" borderId="0" xfId="6" applyFont="1" applyFill="1" applyAlignment="1" applyProtection="1">
      <alignment horizontal="right"/>
    </xf>
    <xf numFmtId="0" fontId="18" fillId="0" borderId="0" xfId="8" applyFont="1" applyFill="1" applyAlignment="1" applyProtection="1">
      <alignment horizontal="left"/>
    </xf>
    <xf numFmtId="0" fontId="13" fillId="0" borderId="0" xfId="8" quotePrefix="1" applyNumberFormat="1" applyFont="1" applyFill="1" applyAlignment="1" applyProtection="1">
      <alignment horizontal="left" vertical="top"/>
    </xf>
    <xf numFmtId="0" fontId="13" fillId="0" borderId="0" xfId="8" quotePrefix="1" applyNumberFormat="1" applyFont="1" applyFill="1" applyAlignment="1" applyProtection="1">
      <alignment horizontal="right" vertical="top"/>
    </xf>
    <xf numFmtId="0" fontId="13" fillId="0" borderId="0" xfId="8" applyNumberFormat="1" applyFont="1" applyFill="1" applyAlignment="1" applyProtection="1">
      <alignment horizontal="right" vertical="top"/>
    </xf>
    <xf numFmtId="0" fontId="19" fillId="0" borderId="0" xfId="8" applyNumberFormat="1" applyFont="1" applyFill="1" applyAlignment="1" applyProtection="1">
      <alignment horizontal="right" vertical="top"/>
    </xf>
    <xf numFmtId="0" fontId="19" fillId="0" borderId="0" xfId="8" quotePrefix="1" applyNumberFormat="1" applyFont="1" applyFill="1" applyAlignment="1" applyProtection="1">
      <alignment horizontal="left" vertical="top"/>
    </xf>
    <xf numFmtId="0" fontId="19" fillId="0" borderId="0" xfId="6" applyFont="1" applyFill="1" applyAlignment="1" applyProtection="1">
      <alignment horizontal="center" vertical="center"/>
    </xf>
    <xf numFmtId="0" fontId="18" fillId="0" borderId="0" xfId="8" applyFont="1" applyFill="1" applyAlignment="1" applyProtection="1">
      <alignment horizontal="right"/>
    </xf>
    <xf numFmtId="0" fontId="13" fillId="0" borderId="0" xfId="8" applyFont="1" applyFill="1" applyAlignment="1" applyProtection="1">
      <alignment horizontal="right"/>
    </xf>
    <xf numFmtId="0" fontId="13" fillId="0" borderId="0" xfId="8" applyFont="1" applyFill="1" applyAlignment="1" applyProtection="1">
      <alignment horizontal="left"/>
    </xf>
    <xf numFmtId="0" fontId="13" fillId="0" borderId="0" xfId="8" applyFont="1" applyFill="1" applyAlignment="1" applyProtection="1">
      <alignment horizontal="left" vertical="top"/>
    </xf>
    <xf numFmtId="0" fontId="13" fillId="0" borderId="0" xfId="8" applyFont="1" applyFill="1" applyProtection="1"/>
    <xf numFmtId="4" fontId="38" fillId="0" borderId="0" xfId="0" applyNumberFormat="1" applyFont="1" applyBorder="1" applyAlignment="1" applyProtection="1">
      <alignment horizontal="center"/>
    </xf>
    <xf numFmtId="4" fontId="38" fillId="0" borderId="0" xfId="0" applyNumberFormat="1" applyFont="1" applyFill="1" applyBorder="1" applyAlignment="1" applyProtection="1">
      <alignment horizontal="center"/>
    </xf>
    <xf numFmtId="0" fontId="38" fillId="0" borderId="0" xfId="0" applyFont="1" applyBorder="1" applyAlignment="1" applyProtection="1">
      <alignment horizontal="center" vertical="top"/>
    </xf>
    <xf numFmtId="0" fontId="38" fillId="0" borderId="0" xfId="0" applyFont="1" applyBorder="1" applyAlignment="1" applyProtection="1">
      <alignment horizontal="left" vertical="top"/>
    </xf>
    <xf numFmtId="0" fontId="39" fillId="0" borderId="0" xfId="0" applyFont="1" applyBorder="1" applyAlignment="1" applyProtection="1">
      <alignment horizontal="left" vertical="top"/>
    </xf>
    <xf numFmtId="0" fontId="40" fillId="0" borderId="0" xfId="0" applyFont="1" applyBorder="1" applyAlignment="1" applyProtection="1">
      <alignment horizontal="center" vertical="top"/>
    </xf>
    <xf numFmtId="0" fontId="41" fillId="0" borderId="0" xfId="0" applyFont="1" applyBorder="1" applyAlignment="1" applyProtection="1">
      <alignment horizontal="left" vertical="top"/>
    </xf>
    <xf numFmtId="4" fontId="40" fillId="0" borderId="0" xfId="0" applyNumberFormat="1" applyFont="1" applyBorder="1" applyAlignment="1" applyProtection="1">
      <alignment horizontal="center"/>
    </xf>
    <xf numFmtId="4" fontId="40" fillId="0" borderId="0" xfId="0" applyNumberFormat="1" applyFont="1" applyFill="1" applyBorder="1" applyAlignment="1" applyProtection="1">
      <alignment horizontal="center"/>
    </xf>
    <xf numFmtId="0" fontId="40" fillId="0" borderId="0" xfId="0" applyFont="1" applyBorder="1" applyAlignment="1" applyProtection="1">
      <alignment horizontal="left" vertical="top"/>
    </xf>
    <xf numFmtId="4" fontId="41" fillId="0" borderId="0" xfId="0" applyNumberFormat="1" applyFont="1" applyFill="1" applyBorder="1" applyAlignment="1" applyProtection="1">
      <alignment horizontal="center"/>
    </xf>
    <xf numFmtId="0" fontId="40" fillId="0" borderId="0" xfId="0" applyFont="1" applyBorder="1" applyAlignment="1" applyProtection="1">
      <alignment horizontal="left" vertical="top" wrapText="1"/>
    </xf>
    <xf numFmtId="0" fontId="40" fillId="0" borderId="0" xfId="0" applyFont="1" applyBorder="1" applyAlignment="1" applyProtection="1">
      <alignment vertical="top" wrapText="1"/>
    </xf>
    <xf numFmtId="1" fontId="40" fillId="4" borderId="17" xfId="19" applyNumberFormat="1" applyFont="1" applyFill="1" applyBorder="1" applyAlignment="1" applyProtection="1">
      <alignment horizontal="center" vertical="top" wrapText="1"/>
    </xf>
    <xf numFmtId="0" fontId="40" fillId="4" borderId="17" xfId="19" applyFont="1" applyFill="1" applyBorder="1" applyAlignment="1" applyProtection="1">
      <alignment horizontal="center" wrapText="1"/>
    </xf>
    <xf numFmtId="4" fontId="40" fillId="4" borderId="17" xfId="19" applyNumberFormat="1" applyFont="1" applyFill="1" applyBorder="1" applyAlignment="1" applyProtection="1">
      <alignment horizontal="center" wrapText="1"/>
    </xf>
    <xf numFmtId="4" fontId="40" fillId="4" borderId="18" xfId="19" applyNumberFormat="1" applyFont="1" applyFill="1" applyBorder="1" applyAlignment="1" applyProtection="1">
      <alignment horizontal="center"/>
    </xf>
    <xf numFmtId="4" fontId="40" fillId="4" borderId="0" xfId="19" applyNumberFormat="1" applyFont="1" applyFill="1" applyBorder="1" applyAlignment="1" applyProtection="1">
      <alignment horizontal="center" wrapText="1"/>
    </xf>
    <xf numFmtId="0" fontId="43" fillId="0" borderId="0" xfId="0" applyFont="1" applyBorder="1" applyAlignment="1" applyProtection="1">
      <alignment horizontal="center" vertical="top"/>
    </xf>
    <xf numFmtId="0" fontId="43" fillId="0" borderId="0" xfId="0" applyFont="1" applyBorder="1" applyAlignment="1" applyProtection="1">
      <alignment horizontal="left" vertical="top"/>
    </xf>
    <xf numFmtId="4" fontId="41" fillId="0" borderId="0" xfId="0" applyNumberFormat="1" applyFont="1" applyBorder="1" applyAlignment="1" applyProtection="1">
      <alignment horizontal="center"/>
    </xf>
    <xf numFmtId="0" fontId="41" fillId="0" borderId="0" xfId="0" applyFont="1" applyBorder="1" applyAlignment="1" applyProtection="1">
      <alignment horizontal="center" vertical="top"/>
    </xf>
    <xf numFmtId="0" fontId="40" fillId="0" borderId="0" xfId="0" applyFont="1" applyBorder="1" applyAlignment="1" applyProtection="1">
      <alignment vertical="top"/>
    </xf>
    <xf numFmtId="0" fontId="40" fillId="0" borderId="0" xfId="0" applyFont="1" applyFill="1" applyBorder="1" applyAlignment="1" applyProtection="1">
      <alignment vertical="top" wrapText="1"/>
    </xf>
    <xf numFmtId="0" fontId="40" fillId="0" borderId="0" xfId="0" applyFont="1" applyFill="1" applyBorder="1" applyAlignment="1" applyProtection="1">
      <alignment horizontal="center" vertical="top"/>
    </xf>
    <xf numFmtId="0" fontId="40" fillId="0" borderId="0" xfId="0" applyFont="1" applyFill="1" applyBorder="1" applyAlignment="1" applyProtection="1">
      <alignment vertical="top"/>
    </xf>
    <xf numFmtId="0" fontId="40" fillId="0" borderId="0" xfId="0" applyFont="1" applyFill="1" applyBorder="1" applyAlignment="1" applyProtection="1">
      <alignment horizontal="left" vertical="top"/>
    </xf>
    <xf numFmtId="0" fontId="41" fillId="0" borderId="0" xfId="0" applyFont="1" applyBorder="1" applyAlignment="1" applyProtection="1">
      <alignment vertical="top"/>
    </xf>
    <xf numFmtId="0" fontId="40" fillId="0" borderId="0" xfId="0" applyNumberFormat="1" applyFont="1" applyBorder="1" applyAlignment="1" applyProtection="1">
      <alignment horizontal="center" vertical="top"/>
    </xf>
    <xf numFmtId="0" fontId="40" fillId="0" borderId="0" xfId="0" applyFont="1" applyFill="1" applyBorder="1" applyAlignment="1" applyProtection="1">
      <alignment horizontal="left" vertical="top" wrapText="1"/>
    </xf>
    <xf numFmtId="49" fontId="40" fillId="0" borderId="0" xfId="0" applyNumberFormat="1" applyFont="1" applyBorder="1" applyAlignment="1" applyProtection="1">
      <alignment horizontal="center" vertical="top"/>
    </xf>
    <xf numFmtId="0" fontId="40" fillId="0" borderId="0" xfId="0" applyFont="1" applyBorder="1" applyAlignment="1" applyProtection="1">
      <alignment horizontal="center"/>
    </xf>
    <xf numFmtId="167" fontId="40" fillId="0" borderId="0" xfId="0" applyNumberFormat="1" applyFont="1" applyFill="1" applyBorder="1" applyAlignment="1" applyProtection="1">
      <alignment horizontal="center"/>
    </xf>
    <xf numFmtId="0" fontId="40" fillId="0" borderId="0" xfId="0" quotePrefix="1" applyFont="1" applyBorder="1" applyAlignment="1" applyProtection="1">
      <alignment vertical="top" wrapText="1"/>
    </xf>
    <xf numFmtId="0" fontId="41" fillId="0" borderId="0" xfId="0" applyFont="1" applyFill="1" applyBorder="1" applyAlignment="1" applyProtection="1">
      <alignment horizontal="left" vertical="top" wrapText="1"/>
    </xf>
    <xf numFmtId="0" fontId="40" fillId="0" borderId="0" xfId="0" applyFont="1" applyFill="1" applyAlignment="1" applyProtection="1">
      <alignment vertical="top" wrapText="1"/>
    </xf>
    <xf numFmtId="0" fontId="41" fillId="0" borderId="0" xfId="0" applyFont="1" applyBorder="1" applyAlignment="1" applyProtection="1"/>
    <xf numFmtId="0" fontId="41" fillId="0" borderId="0" xfId="0" applyFont="1" applyAlignment="1" applyProtection="1">
      <alignment horizontal="center" vertical="top"/>
    </xf>
    <xf numFmtId="0" fontId="41" fillId="0" borderId="0" xfId="0" applyFont="1" applyAlignment="1" applyProtection="1">
      <alignment vertical="center" wrapText="1"/>
    </xf>
    <xf numFmtId="4" fontId="40" fillId="0" borderId="0" xfId="0" applyNumberFormat="1" applyFont="1" applyAlignment="1" applyProtection="1">
      <alignment horizontal="center"/>
    </xf>
    <xf numFmtId="4" fontId="40" fillId="0" borderId="0" xfId="0" applyNumberFormat="1" applyFont="1" applyFill="1" applyAlignment="1" applyProtection="1">
      <alignment horizontal="center"/>
    </xf>
    <xf numFmtId="0" fontId="40" fillId="0" borderId="0" xfId="0" applyFont="1" applyAlignment="1" applyProtection="1">
      <alignment horizontal="center" vertical="top"/>
    </xf>
    <xf numFmtId="0" fontId="40" fillId="0" borderId="0" xfId="0" applyFont="1" applyAlignment="1" applyProtection="1"/>
    <xf numFmtId="0" fontId="40" fillId="0" borderId="0" xfId="0" applyFont="1" applyAlignment="1" applyProtection="1">
      <alignment wrapText="1"/>
    </xf>
    <xf numFmtId="0" fontId="40" fillId="0" borderId="0" xfId="0" applyFont="1" applyFill="1" applyAlignment="1" applyProtection="1">
      <alignment wrapText="1"/>
    </xf>
    <xf numFmtId="0" fontId="40" fillId="0" borderId="0" xfId="0" applyFont="1" applyFill="1" applyAlignment="1" applyProtection="1"/>
    <xf numFmtId="0" fontId="41" fillId="0" borderId="0" xfId="0" applyFont="1" applyFill="1" applyAlignment="1" applyProtection="1"/>
    <xf numFmtId="0" fontId="41" fillId="0" borderId="0" xfId="0" applyFont="1" applyFill="1" applyBorder="1" applyAlignment="1" applyProtection="1">
      <alignment horizontal="left" vertical="top"/>
    </xf>
    <xf numFmtId="4" fontId="41" fillId="0" borderId="0" xfId="20" applyNumberFormat="1" applyFont="1" applyFill="1" applyBorder="1" applyAlignment="1" applyProtection="1">
      <alignment horizontal="center"/>
    </xf>
    <xf numFmtId="0" fontId="41" fillId="0" borderId="0" xfId="0" applyFont="1" applyFill="1" applyBorder="1" applyAlignment="1" applyProtection="1">
      <alignment horizontal="center" vertical="top"/>
    </xf>
    <xf numFmtId="0" fontId="41" fillId="0" borderId="0" xfId="0" applyNumberFormat="1" applyFont="1" applyFill="1" applyBorder="1" applyAlignment="1" applyProtection="1">
      <alignment horizontal="left" vertical="top"/>
    </xf>
    <xf numFmtId="0" fontId="41" fillId="0" borderId="0" xfId="20" applyFont="1" applyFill="1" applyBorder="1" applyAlignment="1" applyProtection="1">
      <alignment horizontal="center" vertical="top"/>
    </xf>
    <xf numFmtId="12" fontId="43" fillId="0" borderId="0" xfId="20" applyNumberFormat="1" applyFont="1" applyFill="1" applyBorder="1" applyAlignment="1" applyProtection="1">
      <alignment horizontal="left" vertical="top"/>
    </xf>
    <xf numFmtId="49" fontId="40" fillId="0" borderId="0" xfId="21" applyNumberFormat="1" applyFont="1" applyFill="1" applyBorder="1" applyAlignment="1" applyProtection="1">
      <alignment horizontal="center" vertical="top" wrapText="1"/>
    </xf>
    <xf numFmtId="0" fontId="40" fillId="0" borderId="0" xfId="21" quotePrefix="1" applyFont="1" applyFill="1" applyBorder="1" applyAlignment="1" applyProtection="1">
      <alignment horizontal="left" vertical="top" wrapText="1"/>
    </xf>
    <xf numFmtId="0" fontId="40" fillId="0" borderId="0" xfId="21" applyFont="1" applyFill="1" applyBorder="1" applyAlignment="1" applyProtection="1">
      <alignment horizontal="center" wrapText="1"/>
    </xf>
    <xf numFmtId="0" fontId="40" fillId="0" borderId="0" xfId="21" applyFont="1" applyFill="1" applyBorder="1" applyAlignment="1" applyProtection="1">
      <alignment horizontal="left" vertical="top" wrapText="1"/>
    </xf>
    <xf numFmtId="49" fontId="41" fillId="0" borderId="0" xfId="0" applyNumberFormat="1" applyFont="1" applyFill="1" applyBorder="1" applyAlignment="1" applyProtection="1">
      <alignment horizontal="center" vertical="top"/>
    </xf>
    <xf numFmtId="49" fontId="41" fillId="0" borderId="0" xfId="0" applyNumberFormat="1" applyFont="1" applyFill="1" applyBorder="1" applyAlignment="1" applyProtection="1">
      <alignment vertical="top"/>
    </xf>
    <xf numFmtId="49" fontId="41" fillId="0" borderId="0" xfId="0" applyNumberFormat="1" applyFont="1" applyFill="1" applyBorder="1" applyAlignment="1" applyProtection="1">
      <alignment horizontal="left" vertical="top"/>
    </xf>
    <xf numFmtId="49" fontId="40" fillId="0" borderId="0" xfId="0" applyNumberFormat="1" applyFont="1" applyFill="1" applyBorder="1" applyAlignment="1" applyProtection="1">
      <alignment horizontal="center" vertical="top"/>
    </xf>
    <xf numFmtId="49" fontId="45" fillId="0" borderId="0" xfId="0" applyNumberFormat="1" applyFont="1" applyAlignment="1" applyProtection="1">
      <alignment horizontal="center"/>
    </xf>
    <xf numFmtId="1" fontId="45" fillId="0" borderId="0" xfId="0" applyNumberFormat="1" applyFont="1" applyAlignment="1" applyProtection="1">
      <alignment horizontal="center"/>
    </xf>
    <xf numFmtId="4" fontId="46" fillId="0" borderId="0" xfId="0" applyNumberFormat="1" applyFont="1" applyFill="1" applyBorder="1" applyAlignment="1" applyProtection="1">
      <alignment horizontal="center"/>
    </xf>
    <xf numFmtId="0" fontId="34" fillId="0" borderId="0" xfId="0" applyFont="1" applyAlignment="1" applyProtection="1">
      <alignment horizontal="center"/>
    </xf>
    <xf numFmtId="4" fontId="34" fillId="0" borderId="0" xfId="0" applyNumberFormat="1" applyFont="1" applyAlignment="1" applyProtection="1">
      <alignment horizontal="center"/>
    </xf>
    <xf numFmtId="0" fontId="34" fillId="0" borderId="11" xfId="0" applyFont="1" applyBorder="1" applyAlignment="1" applyProtection="1">
      <alignment horizontal="left" vertical="top"/>
    </xf>
    <xf numFmtId="0" fontId="34" fillId="0" borderId="11" xfId="0" applyFont="1" applyBorder="1" applyProtection="1"/>
    <xf numFmtId="0" fontId="27" fillId="0" borderId="11" xfId="0" applyFont="1" applyBorder="1" applyProtection="1"/>
    <xf numFmtId="4" fontId="34" fillId="0" borderId="11" xfId="0" applyNumberFormat="1" applyFont="1" applyBorder="1" applyAlignment="1" applyProtection="1">
      <alignment horizontal="center"/>
    </xf>
    <xf numFmtId="0" fontId="34" fillId="0" borderId="0" xfId="0" applyFont="1" applyBorder="1" applyAlignment="1" applyProtection="1">
      <alignment horizontal="left" vertical="top"/>
    </xf>
    <xf numFmtId="0" fontId="34" fillId="0" borderId="0" xfId="0" applyFont="1" applyBorder="1" applyProtection="1"/>
    <xf numFmtId="4" fontId="34" fillId="0" borderId="0" xfId="0" applyNumberFormat="1" applyFont="1" applyBorder="1" applyAlignment="1" applyProtection="1">
      <alignment horizontal="center"/>
    </xf>
    <xf numFmtId="0" fontId="7" fillId="0" borderId="0" xfId="0" applyFont="1" applyAlignment="1" applyProtection="1">
      <alignment horizontal="left" vertical="top"/>
    </xf>
    <xf numFmtId="0" fontId="7" fillId="0" borderId="0" xfId="0" applyFont="1" applyAlignment="1" applyProtection="1">
      <alignment horizontal="justify" vertical="top"/>
    </xf>
    <xf numFmtId="0" fontId="7" fillId="0" borderId="0" xfId="0" applyFont="1" applyAlignment="1" applyProtection="1"/>
    <xf numFmtId="0" fontId="7" fillId="0" borderId="0" xfId="17" applyFont="1" applyAlignment="1" applyProtection="1">
      <alignment horizontal="right"/>
    </xf>
    <xf numFmtId="4" fontId="18" fillId="0" borderId="0" xfId="17" applyNumberFormat="1" applyFont="1" applyProtection="1"/>
    <xf numFmtId="0" fontId="7" fillId="0" borderId="0" xfId="0" applyFont="1" applyProtection="1"/>
    <xf numFmtId="0" fontId="7" fillId="0" borderId="0" xfId="0" applyFont="1" applyAlignment="1" applyProtection="1">
      <alignment vertical="top"/>
    </xf>
    <xf numFmtId="0" fontId="18" fillId="0" borderId="0" xfId="0" applyFont="1" applyAlignment="1" applyProtection="1">
      <alignment vertical="top"/>
    </xf>
    <xf numFmtId="0" fontId="7" fillId="0" borderId="0" xfId="0" applyFont="1" applyAlignment="1" applyProtection="1">
      <alignment horizontal="left" vertical="top" wrapText="1"/>
    </xf>
    <xf numFmtId="0" fontId="18" fillId="0" borderId="0" xfId="0" applyFont="1" applyProtection="1"/>
    <xf numFmtId="4" fontId="18" fillId="0" borderId="0" xfId="0" applyNumberFormat="1" applyFont="1" applyProtection="1"/>
    <xf numFmtId="0" fontId="18" fillId="0" borderId="0" xfId="0" applyFont="1" applyAlignment="1" applyProtection="1">
      <alignment horizontal="left" vertical="top" wrapText="1"/>
    </xf>
    <xf numFmtId="0" fontId="18" fillId="0" borderId="0" xfId="0" applyFont="1" applyAlignment="1" applyProtection="1">
      <alignment horizontal="centerContinuous" vertical="top"/>
    </xf>
    <xf numFmtId="4" fontId="7" fillId="0" borderId="0" xfId="0" applyNumberFormat="1" applyFont="1" applyProtection="1"/>
    <xf numFmtId="0" fontId="18" fillId="0" borderId="0" xfId="0" applyFont="1" applyAlignment="1" applyProtection="1">
      <alignment horizontal="left" vertical="top"/>
    </xf>
    <xf numFmtId="0" fontId="18" fillId="0" borderId="0" xfId="0" applyFont="1" applyAlignment="1" applyProtection="1">
      <alignment horizontal="justify" vertical="top"/>
    </xf>
    <xf numFmtId="44" fontId="18" fillId="0" borderId="0" xfId="12" applyFont="1" applyAlignment="1" applyProtection="1">
      <alignment vertical="top"/>
    </xf>
    <xf numFmtId="0" fontId="7" fillId="0" borderId="0" xfId="0" applyFont="1" applyAlignment="1" applyProtection="1">
      <alignment horizontal="justify" vertical="top" wrapText="1"/>
    </xf>
    <xf numFmtId="0" fontId="7" fillId="0" borderId="0" xfId="0" applyFont="1" applyAlignment="1" applyProtection="1">
      <alignment horizontal="justify"/>
    </xf>
    <xf numFmtId="0" fontId="7" fillId="0" borderId="0" xfId="0" applyFont="1" applyFill="1" applyAlignment="1" applyProtection="1">
      <alignment horizontal="justify" vertical="top"/>
    </xf>
    <xf numFmtId="4" fontId="7" fillId="0" borderId="0" xfId="0" applyNumberFormat="1" applyFont="1" applyAlignment="1" applyProtection="1">
      <alignment horizontal="center"/>
    </xf>
    <xf numFmtId="3" fontId="7" fillId="0" borderId="0" xfId="17" applyNumberFormat="1" applyFont="1" applyAlignment="1" applyProtection="1">
      <alignment horizontal="right"/>
    </xf>
    <xf numFmtId="0" fontId="7" fillId="0" borderId="0" xfId="0" applyFont="1" applyFill="1" applyAlignment="1" applyProtection="1">
      <alignment horizontal="justify" vertical="top" wrapText="1"/>
    </xf>
    <xf numFmtId="3" fontId="7" fillId="0" borderId="0" xfId="0" applyNumberFormat="1" applyFont="1" applyProtection="1"/>
    <xf numFmtId="0" fontId="18" fillId="0" borderId="0" xfId="0" applyFont="1" applyBorder="1" applyAlignment="1" applyProtection="1">
      <alignment vertical="top" wrapText="1"/>
    </xf>
    <xf numFmtId="0" fontId="7" fillId="0" borderId="0" xfId="0" applyFont="1" applyFill="1" applyAlignment="1" applyProtection="1">
      <alignment horizontal="left" vertical="top"/>
    </xf>
    <xf numFmtId="0" fontId="7" fillId="0" borderId="0" xfId="0" applyFont="1" applyFill="1" applyProtection="1"/>
    <xf numFmtId="4" fontId="7" fillId="0" borderId="0" xfId="0" applyNumberFormat="1" applyFont="1" applyFill="1" applyProtection="1"/>
    <xf numFmtId="49" fontId="7" fillId="0" borderId="0" xfId="0" applyNumberFormat="1" applyFont="1" applyAlignment="1" applyProtection="1">
      <alignment horizontal="left" vertical="top" wrapText="1"/>
    </xf>
    <xf numFmtId="0" fontId="7" fillId="0" borderId="0" xfId="0" applyNumberFormat="1" applyFont="1" applyAlignment="1" applyProtection="1">
      <alignment vertical="top" wrapText="1"/>
    </xf>
    <xf numFmtId="1" fontId="7" fillId="0" borderId="0" xfId="0" applyNumberFormat="1" applyFont="1" applyAlignment="1" applyProtection="1">
      <alignment horizontal="right" vertical="top"/>
    </xf>
    <xf numFmtId="4" fontId="7" fillId="0" borderId="0" xfId="0" applyNumberFormat="1" applyFont="1" applyAlignment="1" applyProtection="1">
      <alignment horizontal="right"/>
    </xf>
    <xf numFmtId="0" fontId="7" fillId="0" borderId="0" xfId="0" applyFont="1" applyAlignment="1" applyProtection="1">
      <alignment horizontal="left"/>
    </xf>
    <xf numFmtId="1" fontId="7" fillId="0" borderId="0" xfId="0" applyNumberFormat="1" applyFont="1" applyAlignment="1" applyProtection="1">
      <alignment horizontal="right"/>
    </xf>
    <xf numFmtId="0" fontId="7" fillId="0" borderId="0" xfId="0" applyFont="1" applyBorder="1" applyAlignment="1" applyProtection="1">
      <alignment horizontal="left" vertical="top"/>
    </xf>
    <xf numFmtId="0" fontId="7" fillId="0" borderId="0" xfId="0" applyFont="1" applyBorder="1" applyAlignment="1" applyProtection="1">
      <alignment horizontal="justify"/>
    </xf>
    <xf numFmtId="0" fontId="7" fillId="0" borderId="0" xfId="0" applyFont="1" applyBorder="1" applyProtection="1"/>
    <xf numFmtId="4" fontId="7" fillId="0" borderId="0" xfId="0" applyNumberFormat="1" applyFont="1" applyBorder="1" applyProtection="1"/>
    <xf numFmtId="0" fontId="7" fillId="0" borderId="9" xfId="0" applyFont="1" applyBorder="1" applyAlignment="1" applyProtection="1">
      <alignment horizontal="justify"/>
    </xf>
    <xf numFmtId="0" fontId="7" fillId="0" borderId="9" xfId="0" applyFont="1" applyBorder="1" applyProtection="1"/>
    <xf numFmtId="4" fontId="7" fillId="0" borderId="9" xfId="0" applyNumberFormat="1" applyFont="1" applyBorder="1" applyProtection="1"/>
    <xf numFmtId="4" fontId="32" fillId="0" borderId="12" xfId="0" applyNumberFormat="1" applyFont="1" applyBorder="1" applyProtection="1"/>
    <xf numFmtId="0" fontId="7" fillId="0" borderId="16" xfId="0" applyFont="1" applyBorder="1" applyProtection="1"/>
    <xf numFmtId="4" fontId="7" fillId="0" borderId="13" xfId="0" applyNumberFormat="1" applyFont="1" applyBorder="1" applyProtection="1"/>
    <xf numFmtId="4" fontId="26" fillId="0" borderId="0" xfId="0" applyNumberFormat="1" applyFont="1" applyBorder="1" applyProtection="1"/>
    <xf numFmtId="0" fontId="7" fillId="0" borderId="0" xfId="0" applyFont="1" applyAlignment="1" applyProtection="1">
      <alignment horizontal="center"/>
    </xf>
    <xf numFmtId="0" fontId="7" fillId="0" borderId="0" xfId="0" applyFont="1" applyAlignment="1" applyProtection="1">
      <alignment horizontal="centerContinuous"/>
    </xf>
    <xf numFmtId="0" fontId="27" fillId="0" borderId="0" xfId="0" applyFont="1" applyAlignment="1" applyProtection="1">
      <alignment horizontal="left" vertical="top"/>
    </xf>
    <xf numFmtId="0" fontId="27" fillId="0" borderId="0" xfId="0" applyFont="1" applyAlignment="1" applyProtection="1">
      <alignment horizontal="centerContinuous"/>
    </xf>
    <xf numFmtId="4" fontId="18" fillId="0" borderId="0" xfId="17" applyNumberFormat="1" applyFont="1" applyProtection="1">
      <protection locked="0"/>
    </xf>
    <xf numFmtId="4" fontId="18" fillId="0" borderId="0" xfId="0" applyNumberFormat="1" applyFont="1" applyProtection="1">
      <protection locked="0"/>
    </xf>
    <xf numFmtId="4" fontId="7" fillId="0" borderId="0" xfId="0" applyNumberFormat="1" applyFont="1" applyProtection="1">
      <protection locked="0"/>
    </xf>
    <xf numFmtId="4" fontId="7" fillId="0" borderId="0" xfId="0" applyNumberFormat="1" applyFont="1" applyBorder="1" applyProtection="1">
      <protection locked="0"/>
    </xf>
    <xf numFmtId="4" fontId="7" fillId="0" borderId="0" xfId="0" applyNumberFormat="1" applyFont="1" applyAlignment="1" applyProtection="1">
      <alignment horizontal="right"/>
      <protection locked="0"/>
    </xf>
    <xf numFmtId="4" fontId="40" fillId="0" borderId="0" xfId="0" applyNumberFormat="1" applyFont="1" applyFill="1" applyBorder="1" applyAlignment="1" applyProtection="1">
      <alignment horizontal="center"/>
      <protection locked="0"/>
    </xf>
    <xf numFmtId="0" fontId="38" fillId="0" borderId="0" xfId="0" applyFont="1" applyBorder="1" applyAlignment="1" applyProtection="1"/>
    <xf numFmtId="4" fontId="40" fillId="0" borderId="0" xfId="19" applyNumberFormat="1" applyFont="1" applyFill="1" applyBorder="1" applyAlignment="1" applyProtection="1">
      <alignment horizontal="center" wrapText="1"/>
    </xf>
    <xf numFmtId="0" fontId="39" fillId="0" borderId="0" xfId="0" applyFont="1" applyBorder="1" applyAlignment="1" applyProtection="1"/>
    <xf numFmtId="0" fontId="38" fillId="0" borderId="0" xfId="0" applyFont="1" applyBorder="1" applyAlignment="1" applyProtection="1">
      <alignment horizontal="left"/>
    </xf>
    <xf numFmtId="0" fontId="38" fillId="0" borderId="0" xfId="0" applyNumberFormat="1" applyFont="1" applyBorder="1" applyAlignment="1" applyProtection="1">
      <alignment horizontal="left"/>
    </xf>
    <xf numFmtId="166" fontId="38" fillId="0" borderId="0" xfId="0" applyNumberFormat="1" applyFont="1" applyBorder="1" applyAlignment="1" applyProtection="1"/>
    <xf numFmtId="166" fontId="39" fillId="0" borderId="0" xfId="0" applyNumberFormat="1" applyFont="1" applyBorder="1" applyAlignment="1" applyProtection="1"/>
    <xf numFmtId="4" fontId="38" fillId="0" borderId="0" xfId="0" applyNumberFormat="1" applyFont="1" applyAlignment="1" applyProtection="1"/>
    <xf numFmtId="0" fontId="38" fillId="0" borderId="0" xfId="0" applyFont="1" applyFill="1" applyBorder="1" applyAlignment="1" applyProtection="1"/>
    <xf numFmtId="0" fontId="39" fillId="0" borderId="0" xfId="0" applyFont="1" applyFill="1" applyBorder="1" applyAlignment="1" applyProtection="1"/>
    <xf numFmtId="0" fontId="40" fillId="0" borderId="0" xfId="21" applyNumberFormat="1" applyFont="1" applyFill="1" applyBorder="1" applyAlignment="1" applyProtection="1">
      <alignment horizontal="center"/>
    </xf>
    <xf numFmtId="167" fontId="40" fillId="0" borderId="0" xfId="0" applyNumberFormat="1" applyFont="1" applyFill="1" applyBorder="1" applyAlignment="1" applyProtection="1">
      <alignment horizontal="center"/>
      <protection locked="0"/>
    </xf>
    <xf numFmtId="4" fontId="40" fillId="0" borderId="0" xfId="20" applyNumberFormat="1" applyFont="1" applyFill="1" applyBorder="1" applyAlignment="1" applyProtection="1">
      <alignment horizontal="center"/>
      <protection locked="0"/>
    </xf>
    <xf numFmtId="0" fontId="27" fillId="3" borderId="0" xfId="0" applyFont="1" applyFill="1" applyBorder="1" applyProtection="1"/>
    <xf numFmtId="4" fontId="27" fillId="3" borderId="0" xfId="0" applyNumberFormat="1" applyFont="1" applyFill="1" applyBorder="1" applyProtection="1"/>
    <xf numFmtId="0" fontId="27" fillId="3" borderId="0" xfId="0" quotePrefix="1" applyFont="1" applyFill="1" applyBorder="1" applyProtection="1"/>
    <xf numFmtId="49" fontId="27" fillId="0" borderId="0" xfId="0" applyNumberFormat="1" applyFont="1" applyBorder="1" applyAlignment="1" applyProtection="1">
      <alignment horizontal="left" vertical="top"/>
    </xf>
    <xf numFmtId="0" fontId="27" fillId="0" borderId="0" xfId="0" applyFont="1" applyBorder="1" applyAlignment="1" applyProtection="1">
      <alignment horizontal="centerContinuous" vertical="top"/>
    </xf>
    <xf numFmtId="0" fontId="27" fillId="0" borderId="0" xfId="0" applyFont="1" applyBorder="1" applyAlignment="1" applyProtection="1">
      <alignment horizontal="left"/>
    </xf>
    <xf numFmtId="0" fontId="30" fillId="0" borderId="0" xfId="0" applyFont="1" applyAlignment="1" applyProtection="1">
      <alignment vertical="top"/>
    </xf>
    <xf numFmtId="49" fontId="31" fillId="0" borderId="0" xfId="0" applyNumberFormat="1" applyFont="1" applyAlignment="1" applyProtection="1">
      <alignment vertical="top"/>
    </xf>
    <xf numFmtId="0" fontId="27" fillId="0" borderId="0" xfId="0" applyFont="1" applyAlignment="1" applyProtection="1">
      <alignment vertical="top"/>
    </xf>
    <xf numFmtId="0" fontId="27" fillId="0" borderId="0" xfId="0" applyFont="1" applyAlignment="1" applyProtection="1">
      <alignment horizontal="left"/>
    </xf>
    <xf numFmtId="0" fontId="34" fillId="0" borderId="11" xfId="0" applyFont="1" applyBorder="1" applyAlignment="1" applyProtection="1">
      <alignment horizontal="center" vertical="top"/>
    </xf>
    <xf numFmtId="0" fontId="34" fillId="0" borderId="11" xfId="0" applyFont="1" applyBorder="1" applyAlignment="1" applyProtection="1">
      <alignment vertical="top"/>
    </xf>
    <xf numFmtId="0" fontId="34" fillId="0" borderId="11" xfId="0" applyFont="1" applyBorder="1" applyAlignment="1" applyProtection="1">
      <alignment horizontal="left"/>
    </xf>
    <xf numFmtId="0" fontId="34" fillId="0" borderId="0" xfId="0" applyFont="1" applyBorder="1" applyAlignment="1" applyProtection="1">
      <alignment horizontal="center" vertical="top"/>
    </xf>
    <xf numFmtId="0" fontId="34" fillId="0" borderId="0" xfId="0" applyFont="1" applyBorder="1" applyAlignment="1" applyProtection="1">
      <alignment vertical="top"/>
    </xf>
    <xf numFmtId="0" fontId="34" fillId="0" borderId="0" xfId="0" applyFont="1" applyBorder="1" applyAlignment="1" applyProtection="1">
      <alignment horizontal="left"/>
    </xf>
    <xf numFmtId="49" fontId="7" fillId="0" borderId="0" xfId="17" applyNumberFormat="1" applyFont="1" applyAlignment="1" applyProtection="1">
      <alignment vertical="top"/>
    </xf>
    <xf numFmtId="0" fontId="7" fillId="0" borderId="0" xfId="17" applyFont="1" applyAlignment="1" applyProtection="1">
      <alignment horizontal="justify" vertical="top" wrapText="1"/>
    </xf>
    <xf numFmtId="0" fontId="7" fillId="0" borderId="0" xfId="17" applyFont="1" applyAlignment="1" applyProtection="1"/>
    <xf numFmtId="4" fontId="7" fillId="0" borderId="0" xfId="17" applyNumberFormat="1" applyFont="1" applyProtection="1"/>
    <xf numFmtId="0" fontId="0" fillId="0" borderId="0" xfId="0" applyProtection="1"/>
    <xf numFmtId="0" fontId="7" fillId="0" borderId="0" xfId="17" applyFont="1" applyAlignment="1" applyProtection="1">
      <alignment horizontal="left" vertical="top" wrapText="1"/>
    </xf>
    <xf numFmtId="0" fontId="7" fillId="0" borderId="0" xfId="17" applyFont="1" applyAlignment="1" applyProtection="1">
      <alignment vertical="top" wrapText="1"/>
    </xf>
    <xf numFmtId="49" fontId="7" fillId="0" borderId="0" xfId="0" applyNumberFormat="1" applyFont="1" applyAlignment="1" applyProtection="1">
      <alignment horizontal="justify" vertical="top"/>
    </xf>
    <xf numFmtId="0" fontId="7" fillId="0" borderId="0" xfId="0" applyFont="1" applyAlignment="1" applyProtection="1">
      <alignment horizontal="right" vertical="center"/>
    </xf>
    <xf numFmtId="4" fontId="7" fillId="0" borderId="0" xfId="0" applyNumberFormat="1" applyFont="1" applyAlignment="1" applyProtection="1">
      <alignment horizontal="right" vertical="center"/>
    </xf>
    <xf numFmtId="4" fontId="7" fillId="0" borderId="0" xfId="0" applyNumberFormat="1" applyFont="1" applyAlignment="1" applyProtection="1">
      <alignment horizontal="right" vertical="top"/>
    </xf>
    <xf numFmtId="0" fontId="7" fillId="0" borderId="0" xfId="0" applyFont="1" applyBorder="1" applyAlignment="1" applyProtection="1">
      <alignment vertical="top"/>
    </xf>
    <xf numFmtId="0" fontId="7" fillId="0" borderId="0" xfId="0" applyFont="1" applyBorder="1" applyAlignment="1" applyProtection="1">
      <alignment horizontal="justify" vertical="top"/>
    </xf>
    <xf numFmtId="0" fontId="7" fillId="0" borderId="0" xfId="0" applyFont="1" applyBorder="1" applyAlignment="1" applyProtection="1">
      <alignment horizontal="left"/>
    </xf>
    <xf numFmtId="49" fontId="7" fillId="0" borderId="0" xfId="0" applyNumberFormat="1" applyFont="1" applyAlignment="1" applyProtection="1">
      <alignment vertical="top"/>
    </xf>
    <xf numFmtId="0" fontId="7" fillId="0" borderId="0" xfId="0" applyFont="1" applyAlignment="1" applyProtection="1">
      <alignment horizontal="centerContinuous" vertical="top"/>
    </xf>
    <xf numFmtId="4" fontId="32" fillId="0" borderId="12" xfId="0" applyNumberFormat="1" applyFont="1" applyBorder="1" applyAlignment="1" applyProtection="1">
      <alignment vertical="top"/>
    </xf>
    <xf numFmtId="0" fontId="7" fillId="0" borderId="16" xfId="0" applyFont="1" applyBorder="1" applyAlignment="1" applyProtection="1">
      <alignment horizontal="left"/>
    </xf>
    <xf numFmtId="4" fontId="32" fillId="0" borderId="16" xfId="0" applyNumberFormat="1" applyFont="1" applyBorder="1" applyProtection="1"/>
    <xf numFmtId="4" fontId="32" fillId="0" borderId="13" xfId="0" applyNumberFormat="1" applyFont="1" applyBorder="1" applyProtection="1"/>
    <xf numFmtId="4" fontId="32" fillId="0" borderId="6" xfId="0" applyNumberFormat="1" applyFont="1" applyBorder="1" applyProtection="1"/>
    <xf numFmtId="49" fontId="27" fillId="0" borderId="0" xfId="0" applyNumberFormat="1" applyFont="1" applyAlignment="1" applyProtection="1">
      <alignment vertical="top"/>
    </xf>
    <xf numFmtId="0" fontId="27" fillId="0" borderId="0" xfId="0" applyFont="1" applyAlignment="1" applyProtection="1">
      <alignment horizontal="centerContinuous" vertical="top"/>
    </xf>
    <xf numFmtId="4" fontId="7" fillId="0" borderId="0" xfId="0" applyNumberFormat="1" applyFont="1" applyAlignment="1" applyProtection="1">
      <alignment horizontal="right" vertical="center"/>
      <protection locked="0"/>
    </xf>
    <xf numFmtId="0" fontId="30" fillId="0" borderId="0" xfId="0" applyFont="1" applyAlignment="1" applyProtection="1"/>
    <xf numFmtId="0" fontId="0" fillId="0" borderId="0" xfId="0" applyAlignment="1" applyProtection="1"/>
    <xf numFmtId="0" fontId="31" fillId="0" borderId="0" xfId="0" applyFont="1" applyBorder="1" applyAlignment="1" applyProtection="1">
      <alignment horizontal="left" vertical="top"/>
    </xf>
    <xf numFmtId="0" fontId="31" fillId="0" borderId="0" xfId="0" applyFont="1" applyBorder="1" applyAlignment="1" applyProtection="1">
      <alignment horizontal="left" vertical="top"/>
    </xf>
    <xf numFmtId="0" fontId="0" fillId="0" borderId="0" xfId="0" applyAlignment="1" applyProtection="1"/>
    <xf numFmtId="0" fontId="7" fillId="0" borderId="0" xfId="0" applyFont="1" applyAlignment="1" applyProtection="1">
      <alignment horizontal="right" vertical="top"/>
    </xf>
    <xf numFmtId="0" fontId="7" fillId="0" borderId="0" xfId="17" applyFont="1" applyAlignment="1" applyProtection="1">
      <alignment horizontal="left"/>
    </xf>
    <xf numFmtId="49" fontId="7" fillId="0" borderId="0" xfId="17" applyNumberFormat="1" applyFont="1" applyAlignment="1" applyProtection="1">
      <alignment vertical="top" wrapText="1"/>
    </xf>
    <xf numFmtId="0" fontId="33" fillId="5" borderId="0" xfId="0" applyFont="1" applyFill="1" applyAlignment="1" applyProtection="1">
      <alignment horizontal="left" vertical="top"/>
    </xf>
    <xf numFmtId="2" fontId="7" fillId="0" borderId="0" xfId="0" applyNumberFormat="1"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Font="1" applyAlignment="1" applyProtection="1">
      <alignment horizontal="center"/>
    </xf>
    <xf numFmtId="167" fontId="19" fillId="0" borderId="0" xfId="12" applyNumberFormat="1" applyFont="1" applyAlignment="1" applyProtection="1">
      <alignment horizontal="right"/>
    </xf>
    <xf numFmtId="167" fontId="19" fillId="0" borderId="0" xfId="12" applyNumberFormat="1" applyFont="1" applyProtection="1"/>
    <xf numFmtId="0" fontId="19" fillId="0" borderId="0" xfId="0" applyFont="1" applyProtection="1"/>
    <xf numFmtId="0" fontId="19" fillId="0" borderId="0" xfId="0" applyFont="1" applyAlignment="1" applyProtection="1">
      <alignment horizontal="left"/>
    </xf>
    <xf numFmtId="0" fontId="19" fillId="0" borderId="0" xfId="0" applyFont="1" applyAlignment="1" applyProtection="1">
      <alignment horizontal="right"/>
    </xf>
    <xf numFmtId="0" fontId="0" fillId="0" borderId="0" xfId="0" applyAlignment="1" applyProtection="1">
      <alignment wrapText="1"/>
    </xf>
    <xf numFmtId="0" fontId="0" fillId="0" borderId="0" xfId="0" applyAlignment="1" applyProtection="1">
      <alignment vertical="top" wrapText="1"/>
    </xf>
    <xf numFmtId="0" fontId="7" fillId="0" borderId="0" xfId="18" applyFont="1" applyAlignment="1" applyProtection="1">
      <alignment vertical="top" wrapText="1"/>
    </xf>
    <xf numFmtId="0" fontId="7" fillId="0" borderId="0" xfId="0" applyFont="1" applyAlignment="1" applyProtection="1">
      <alignment horizontal="right"/>
    </xf>
    <xf numFmtId="167" fontId="19" fillId="0" borderId="0" xfId="12" applyNumberFormat="1" applyFont="1" applyAlignment="1" applyProtection="1">
      <alignment horizontal="right"/>
      <protection locked="0"/>
    </xf>
    <xf numFmtId="0" fontId="7" fillId="0" borderId="0" xfId="0" applyFont="1" applyProtection="1">
      <protection locked="0"/>
    </xf>
    <xf numFmtId="4" fontId="23" fillId="0" borderId="0" xfId="0" applyNumberFormat="1" applyFont="1" applyFill="1" applyAlignment="1" applyProtection="1">
      <alignment horizontal="left" vertical="top"/>
    </xf>
    <xf numFmtId="4" fontId="13" fillId="0" borderId="0" xfId="0" applyNumberFormat="1" applyFont="1" applyFill="1" applyAlignment="1" applyProtection="1">
      <alignment horizontal="center"/>
    </xf>
    <xf numFmtId="4" fontId="13" fillId="0" borderId="0" xfId="0" applyNumberFormat="1" applyFont="1" applyFill="1" applyProtection="1"/>
    <xf numFmtId="0" fontId="24" fillId="0" borderId="0" xfId="0" applyFont="1" applyFill="1" applyAlignment="1" applyProtection="1">
      <alignment horizontal="left" vertical="top"/>
    </xf>
    <xf numFmtId="0" fontId="24" fillId="0" borderId="0" xfId="0" applyFont="1" applyFill="1" applyProtection="1"/>
    <xf numFmtId="4" fontId="25" fillId="0" borderId="0" xfId="0" applyNumberFormat="1" applyFont="1" applyFill="1" applyAlignment="1" applyProtection="1">
      <alignment horizontal="center"/>
    </xf>
    <xf numFmtId="4" fontId="25" fillId="0" borderId="0" xfId="0" applyNumberFormat="1" applyFont="1" applyFill="1" applyProtection="1"/>
    <xf numFmtId="4" fontId="14" fillId="0" borderId="0" xfId="0" applyNumberFormat="1" applyFont="1" applyFill="1" applyAlignment="1" applyProtection="1">
      <alignment horizontal="left" vertical="top"/>
    </xf>
    <xf numFmtId="4" fontId="14" fillId="0" borderId="0" xfId="0" applyNumberFormat="1" applyFont="1" applyFill="1" applyAlignment="1" applyProtection="1">
      <alignment horizontal="left" vertical="top" wrapText="1"/>
    </xf>
    <xf numFmtId="4" fontId="14" fillId="0" borderId="0" xfId="0" applyNumberFormat="1" applyFont="1" applyFill="1" applyAlignment="1" applyProtection="1">
      <alignment horizontal="center"/>
    </xf>
    <xf numFmtId="4" fontId="14" fillId="0" borderId="0" xfId="0" applyNumberFormat="1" applyFont="1" applyFill="1" applyProtection="1"/>
    <xf numFmtId="4" fontId="13" fillId="0" borderId="0" xfId="0" applyNumberFormat="1" applyFont="1" applyFill="1" applyAlignment="1" applyProtection="1">
      <alignment horizontal="left" vertical="top"/>
    </xf>
    <xf numFmtId="4" fontId="13" fillId="0" borderId="0" xfId="0" applyNumberFormat="1" applyFont="1" applyFill="1" applyAlignment="1" applyProtection="1">
      <alignment horizontal="left" vertical="top" wrapText="1"/>
    </xf>
    <xf numFmtId="0" fontId="13" fillId="0" borderId="0" xfId="11" applyFont="1" applyFill="1" applyAlignment="1" applyProtection="1">
      <alignment horizontal="left" vertical="top"/>
    </xf>
    <xf numFmtId="49" fontId="13" fillId="0" borderId="0" xfId="11" applyNumberFormat="1" applyFont="1" applyFill="1" applyAlignment="1" applyProtection="1">
      <alignment horizontal="justify" vertical="top" wrapText="1"/>
    </xf>
    <xf numFmtId="4" fontId="20" fillId="0" borderId="0" xfId="0" applyNumberFormat="1" applyFont="1" applyFill="1" applyAlignment="1" applyProtection="1">
      <alignment horizontal="center"/>
    </xf>
    <xf numFmtId="4" fontId="20" fillId="0" borderId="0" xfId="0" applyNumberFormat="1" applyFont="1" applyFill="1" applyProtection="1"/>
    <xf numFmtId="4" fontId="20" fillId="0" borderId="0" xfId="0" applyNumberFormat="1" applyFont="1" applyFill="1" applyAlignment="1" applyProtection="1">
      <alignment horizontal="right"/>
    </xf>
    <xf numFmtId="0" fontId="13" fillId="0" borderId="0" xfId="11" applyFont="1" applyFill="1" applyAlignment="1" applyProtection="1">
      <alignment horizontal="right" vertical="top"/>
    </xf>
    <xf numFmtId="4" fontId="18" fillId="0" borderId="0" xfId="10" applyNumberFormat="1" applyFont="1" applyFill="1" applyBorder="1" applyAlignment="1" applyProtection="1">
      <alignment horizontal="left" vertical="top" wrapText="1"/>
    </xf>
    <xf numFmtId="49" fontId="13" fillId="0" borderId="0" xfId="11" applyNumberFormat="1" applyFont="1" applyFill="1" applyAlignment="1" applyProtection="1">
      <alignment horizontal="left" vertical="top" wrapText="1"/>
    </xf>
    <xf numFmtId="0" fontId="13" fillId="0" borderId="0" xfId="11" applyFont="1" applyFill="1" applyAlignment="1" applyProtection="1">
      <alignment horizontal="right"/>
    </xf>
    <xf numFmtId="0" fontId="18" fillId="0" borderId="0" xfId="11" applyFont="1" applyFill="1" applyAlignment="1" applyProtection="1">
      <alignment horizontal="left" wrapText="1"/>
    </xf>
    <xf numFmtId="0" fontId="13" fillId="0" borderId="0" xfId="0" applyFont="1" applyFill="1" applyAlignment="1" applyProtection="1">
      <alignment horizontal="left" vertical="top"/>
    </xf>
    <xf numFmtId="0" fontId="13" fillId="0" borderId="0" xfId="0" applyFont="1" applyFill="1" applyAlignment="1" applyProtection="1">
      <alignment vertical="top"/>
    </xf>
    <xf numFmtId="4" fontId="13" fillId="0" borderId="0" xfId="0" applyNumberFormat="1" applyFont="1" applyFill="1" applyAlignment="1" applyProtection="1">
      <alignment horizontal="right"/>
    </xf>
    <xf numFmtId="4" fontId="13" fillId="0" borderId="1" xfId="0" applyNumberFormat="1" applyFont="1" applyFill="1" applyBorder="1" applyAlignment="1" applyProtection="1">
      <alignment horizontal="left" vertical="top" wrapText="1"/>
    </xf>
    <xf numFmtId="4" fontId="13" fillId="0" borderId="1" xfId="0" applyNumberFormat="1" applyFont="1" applyFill="1" applyBorder="1" applyAlignment="1" applyProtection="1">
      <alignment horizontal="center"/>
    </xf>
    <xf numFmtId="4" fontId="13" fillId="0" borderId="1" xfId="0" applyNumberFormat="1" applyFont="1" applyFill="1" applyBorder="1" applyAlignment="1" applyProtection="1">
      <alignment horizontal="right"/>
    </xf>
    <xf numFmtId="4" fontId="13" fillId="0" borderId="0" xfId="11" applyNumberFormat="1" applyFont="1" applyFill="1" applyProtection="1"/>
    <xf numFmtId="4" fontId="18" fillId="0" borderId="0" xfId="10" applyNumberFormat="1" applyFont="1" applyFill="1" applyBorder="1" applyAlignment="1" applyProtection="1">
      <alignment vertical="top" wrapText="1"/>
    </xf>
    <xf numFmtId="49" fontId="18" fillId="0" borderId="0" xfId="11" applyNumberFormat="1" applyFont="1" applyFill="1" applyBorder="1" applyAlignment="1" applyProtection="1">
      <alignment horizontal="left" vertical="top" wrapText="1"/>
    </xf>
    <xf numFmtId="0" fontId="18" fillId="0" borderId="0" xfId="11" applyFont="1" applyFill="1" applyAlignment="1" applyProtection="1">
      <alignment wrapText="1"/>
    </xf>
    <xf numFmtId="0" fontId="18" fillId="0" borderId="0" xfId="11" applyFont="1" applyFill="1" applyAlignment="1" applyProtection="1">
      <alignment horizontal="right" wrapText="1"/>
    </xf>
    <xf numFmtId="0" fontId="18" fillId="0" borderId="0" xfId="11" applyFont="1" applyFill="1" applyAlignment="1" applyProtection="1"/>
    <xf numFmtId="0" fontId="20" fillId="0" borderId="0" xfId="0" applyFont="1" applyFill="1" applyAlignment="1" applyProtection="1">
      <alignment horizontal="left" vertical="top"/>
    </xf>
    <xf numFmtId="49" fontId="13" fillId="0" borderId="0" xfId="5" applyNumberFormat="1" applyFont="1" applyFill="1" applyAlignment="1" applyProtection="1">
      <alignment horizontal="left" vertical="top"/>
    </xf>
    <xf numFmtId="4" fontId="18" fillId="0" borderId="0" xfId="5" applyNumberFormat="1" applyFont="1" applyFill="1" applyBorder="1" applyProtection="1"/>
    <xf numFmtId="0" fontId="13" fillId="0" borderId="0" xfId="5" applyFont="1" applyFill="1" applyAlignment="1" applyProtection="1">
      <alignment horizontal="right"/>
    </xf>
    <xf numFmtId="4" fontId="13" fillId="0" borderId="0" xfId="5" applyNumberFormat="1" applyFont="1" applyFill="1" applyProtection="1"/>
    <xf numFmtId="49" fontId="13" fillId="0" borderId="0" xfId="5" applyNumberFormat="1" applyFont="1" applyFill="1" applyAlignment="1" applyProtection="1">
      <alignment horizontal="right" vertical="top"/>
    </xf>
    <xf numFmtId="0" fontId="13" fillId="0" borderId="0" xfId="5" applyFont="1" applyFill="1" applyAlignment="1" applyProtection="1">
      <alignment horizontal="left" vertical="top"/>
    </xf>
    <xf numFmtId="4" fontId="20" fillId="0" borderId="0" xfId="0" applyNumberFormat="1" applyFont="1" applyFill="1" applyAlignment="1" applyProtection="1">
      <alignment horizontal="left" vertical="top"/>
    </xf>
    <xf numFmtId="0" fontId="18" fillId="0" borderId="0" xfId="5" applyFont="1" applyFill="1" applyBorder="1" applyAlignment="1" applyProtection="1">
      <alignment horizontal="left" vertical="top" wrapText="1"/>
    </xf>
    <xf numFmtId="0" fontId="18" fillId="0" borderId="0" xfId="5" applyFont="1" applyFill="1" applyBorder="1" applyAlignment="1" applyProtection="1">
      <alignment horizontal="left" vertical="top"/>
    </xf>
    <xf numFmtId="0" fontId="13" fillId="0" borderId="0" xfId="5" applyFont="1" applyFill="1" applyAlignment="1" applyProtection="1">
      <alignment horizontal="left" vertical="top" wrapText="1"/>
    </xf>
    <xf numFmtId="49" fontId="19" fillId="0" borderId="0" xfId="11" applyNumberFormat="1" applyFont="1" applyFill="1" applyBorder="1" applyAlignment="1" applyProtection="1">
      <alignment horizontal="right" vertical="top"/>
    </xf>
    <xf numFmtId="0" fontId="19" fillId="0" borderId="0" xfId="11" applyFont="1" applyFill="1" applyBorder="1" applyAlignment="1" applyProtection="1">
      <alignment horizontal="left" vertical="top" wrapText="1"/>
    </xf>
    <xf numFmtId="0" fontId="19" fillId="0" borderId="0" xfId="11" applyNumberFormat="1" applyFont="1" applyFill="1" applyBorder="1" applyAlignment="1" applyProtection="1">
      <alignment horizontal="left" vertical="top"/>
    </xf>
    <xf numFmtId="4" fontId="19" fillId="0" borderId="0" xfId="11" applyNumberFormat="1" applyFont="1" applyFill="1" applyBorder="1" applyAlignment="1" applyProtection="1">
      <alignment horizontal="left" vertical="top"/>
    </xf>
    <xf numFmtId="4" fontId="13" fillId="0" borderId="0" xfId="5" applyNumberFormat="1" applyFont="1" applyFill="1" applyAlignment="1" applyProtection="1">
      <alignment horizontal="left" vertical="top"/>
    </xf>
    <xf numFmtId="0" fontId="18" fillId="0" borderId="0" xfId="5" applyFont="1" applyFill="1" applyAlignment="1" applyProtection="1">
      <alignment horizontal="left" vertical="top" wrapText="1"/>
    </xf>
    <xf numFmtId="49" fontId="13" fillId="0" borderId="0" xfId="7" applyNumberFormat="1" applyFont="1" applyFill="1" applyAlignment="1" applyProtection="1">
      <alignment horizontal="left" vertical="top" wrapText="1"/>
    </xf>
    <xf numFmtId="49" fontId="13" fillId="0" borderId="0" xfId="5" applyNumberFormat="1" applyFont="1" applyFill="1" applyAlignment="1" applyProtection="1">
      <alignment horizontal="left" vertical="top" wrapText="1"/>
    </xf>
    <xf numFmtId="4" fontId="18" fillId="0" borderId="0" xfId="5" applyNumberFormat="1" applyFont="1" applyFill="1" applyBorder="1" applyAlignment="1" applyProtection="1"/>
    <xf numFmtId="0" fontId="13" fillId="0" borderId="0" xfId="5" applyFont="1" applyFill="1" applyAlignment="1" applyProtection="1">
      <alignment horizontal="right" wrapText="1"/>
    </xf>
    <xf numFmtId="4" fontId="13" fillId="0" borderId="0" xfId="5" applyNumberFormat="1" applyFont="1" applyFill="1" applyAlignment="1" applyProtection="1">
      <alignment wrapText="1"/>
    </xf>
    <xf numFmtId="4" fontId="18" fillId="0" borderId="0" xfId="10" applyNumberFormat="1" applyFont="1" applyFill="1" applyBorder="1" applyAlignment="1" applyProtection="1">
      <alignment vertical="top"/>
    </xf>
    <xf numFmtId="49" fontId="13" fillId="0" borderId="0" xfId="5" applyNumberFormat="1" applyFont="1" applyFill="1" applyAlignment="1" applyProtection="1">
      <alignment horizontal="right" vertical="top" wrapText="1"/>
    </xf>
    <xf numFmtId="0" fontId="13" fillId="0" borderId="0" xfId="5" applyFont="1" applyFill="1" applyAlignment="1" applyProtection="1">
      <alignment vertical="top" wrapText="1"/>
    </xf>
    <xf numFmtId="0" fontId="18" fillId="0" borderId="0" xfId="5" applyFont="1" applyFill="1" applyBorder="1" applyAlignment="1" applyProtection="1">
      <alignment vertical="top" wrapText="1"/>
    </xf>
    <xf numFmtId="0" fontId="13" fillId="0" borderId="0" xfId="5" applyFont="1" applyFill="1" applyAlignment="1" applyProtection="1">
      <alignment wrapText="1"/>
    </xf>
    <xf numFmtId="49" fontId="13" fillId="0" borderId="0" xfId="5" applyNumberFormat="1" applyFont="1" applyFill="1" applyAlignment="1" applyProtection="1">
      <alignment wrapText="1"/>
    </xf>
    <xf numFmtId="0" fontId="13" fillId="0" borderId="0" xfId="5" applyFont="1" applyFill="1" applyAlignment="1" applyProtection="1">
      <alignment horizontal="left" wrapText="1"/>
    </xf>
    <xf numFmtId="49" fontId="19" fillId="0" borderId="0" xfId="11" applyNumberFormat="1" applyFont="1" applyFill="1" applyBorder="1" applyAlignment="1" applyProtection="1">
      <alignment horizontal="left" vertical="center" wrapText="1"/>
    </xf>
    <xf numFmtId="0" fontId="19" fillId="0" borderId="0" xfId="11" applyFont="1" applyFill="1" applyBorder="1" applyAlignment="1" applyProtection="1">
      <alignment horizontal="justify" vertical="center" wrapText="1"/>
    </xf>
    <xf numFmtId="0" fontId="19" fillId="0" borderId="0" xfId="11" applyNumberFormat="1" applyFont="1" applyFill="1" applyBorder="1" applyAlignment="1" applyProtection="1">
      <alignment horizontal="right" vertical="center" wrapText="1"/>
    </xf>
    <xf numFmtId="4" fontId="19" fillId="0" borderId="0" xfId="11" applyNumberFormat="1" applyFont="1" applyFill="1" applyBorder="1" applyAlignment="1" applyProtection="1">
      <alignment horizontal="right" wrapText="1"/>
    </xf>
    <xf numFmtId="0" fontId="18" fillId="0" borderId="0" xfId="5" applyFont="1" applyFill="1" applyAlignment="1" applyProtection="1">
      <alignment vertical="center" wrapText="1"/>
    </xf>
    <xf numFmtId="49" fontId="13" fillId="0" borderId="0" xfId="7" applyNumberFormat="1" applyFont="1" applyFill="1" applyAlignment="1" applyProtection="1">
      <alignment vertical="top" wrapText="1"/>
    </xf>
    <xf numFmtId="0" fontId="13" fillId="0" borderId="0" xfId="5" applyFont="1" applyFill="1" applyAlignment="1" applyProtection="1"/>
    <xf numFmtId="49" fontId="19" fillId="0" borderId="0" xfId="7" applyNumberFormat="1" applyFont="1" applyFill="1" applyAlignment="1" applyProtection="1">
      <alignment horizontal="left" vertical="top"/>
    </xf>
    <xf numFmtId="49" fontId="19" fillId="0" borderId="0" xfId="7" applyNumberFormat="1" applyFont="1" applyFill="1" applyAlignment="1" applyProtection="1">
      <alignment horizontal="justify" vertical="top" wrapText="1"/>
    </xf>
    <xf numFmtId="0" fontId="19" fillId="0" borderId="0" xfId="7" applyFont="1" applyFill="1" applyAlignment="1" applyProtection="1">
      <alignment horizontal="right"/>
    </xf>
    <xf numFmtId="4" fontId="19" fillId="0" borderId="0" xfId="7" applyNumberFormat="1" applyFont="1" applyFill="1" applyAlignment="1" applyProtection="1">
      <alignment horizontal="right"/>
    </xf>
    <xf numFmtId="49" fontId="19" fillId="0" borderId="0" xfId="7" applyNumberFormat="1" applyFont="1" applyFill="1" applyAlignment="1" applyProtection="1">
      <alignment horizontal="right" vertical="top"/>
    </xf>
    <xf numFmtId="4" fontId="18" fillId="0" borderId="0" xfId="10" applyNumberFormat="1" applyFont="1" applyFill="1" applyBorder="1" applyAlignment="1" applyProtection="1">
      <alignment horizontal="left" vertical="top" wrapText="1"/>
    </xf>
    <xf numFmtId="0" fontId="13" fillId="0" borderId="0" xfId="5" applyFont="1" applyFill="1" applyAlignment="1" applyProtection="1">
      <alignment horizontal="left" vertical="top"/>
    </xf>
    <xf numFmtId="0" fontId="18" fillId="0" borderId="0" xfId="5" applyFont="1" applyFill="1" applyBorder="1" applyAlignment="1" applyProtection="1">
      <alignment horizontal="left" vertical="top" wrapText="1"/>
    </xf>
    <xf numFmtId="49" fontId="19" fillId="0" borderId="0" xfId="11" applyNumberFormat="1" applyFont="1" applyFill="1" applyBorder="1" applyAlignment="1" applyProtection="1">
      <alignment horizontal="left" vertical="center"/>
    </xf>
    <xf numFmtId="0" fontId="19" fillId="0" borderId="0" xfId="11" applyFont="1" applyFill="1" applyBorder="1" applyAlignment="1" applyProtection="1">
      <alignment horizontal="justify" vertical="top" wrapText="1"/>
    </xf>
    <xf numFmtId="0" fontId="19" fillId="0" borderId="0" xfId="11" applyNumberFormat="1" applyFont="1" applyFill="1" applyBorder="1" applyAlignment="1" applyProtection="1">
      <alignment horizontal="right" vertical="top"/>
    </xf>
    <xf numFmtId="4" fontId="19" fillId="0" borderId="0" xfId="11" applyNumberFormat="1" applyFont="1" applyFill="1" applyBorder="1" applyAlignment="1" applyProtection="1">
      <alignment horizontal="right" vertical="top"/>
    </xf>
    <xf numFmtId="0" fontId="13" fillId="0" borderId="0" xfId="5" applyFont="1" applyFill="1" applyAlignment="1" applyProtection="1">
      <alignment horizontal="right" vertical="top"/>
    </xf>
    <xf numFmtId="4" fontId="13" fillId="0" borderId="0" xfId="5" applyNumberFormat="1" applyFont="1" applyFill="1" applyAlignment="1" applyProtection="1">
      <alignment vertical="top"/>
    </xf>
    <xf numFmtId="49" fontId="13" fillId="0" borderId="0" xfId="5" applyNumberFormat="1" applyFont="1" applyFill="1" applyAlignment="1" applyProtection="1">
      <alignment horizontal="right"/>
    </xf>
    <xf numFmtId="0" fontId="13" fillId="0" borderId="0" xfId="5" applyFont="1" applyFill="1" applyAlignment="1" applyProtection="1">
      <alignment vertical="top" wrapText="1"/>
    </xf>
    <xf numFmtId="0" fontId="13" fillId="0" borderId="0" xfId="5" applyFont="1" applyFill="1" applyAlignment="1" applyProtection="1">
      <alignment horizontal="justify" vertical="top" wrapText="1"/>
    </xf>
    <xf numFmtId="4" fontId="18" fillId="0" borderId="0" xfId="10" applyNumberFormat="1" applyFont="1" applyFill="1" applyBorder="1" applyAlignment="1" applyProtection="1">
      <alignment vertical="top" wrapText="1"/>
    </xf>
    <xf numFmtId="0" fontId="13" fillId="0" borderId="0" xfId="5" applyFont="1" applyFill="1" applyAlignment="1" applyProtection="1">
      <alignment vertical="top"/>
    </xf>
    <xf numFmtId="0" fontId="13" fillId="0" borderId="0" xfId="5" applyFont="1" applyFill="1" applyAlignment="1" applyProtection="1">
      <alignment vertical="top"/>
    </xf>
    <xf numFmtId="4" fontId="20" fillId="0" borderId="0" xfId="0" applyNumberFormat="1" applyFont="1" applyFill="1" applyAlignment="1" applyProtection="1">
      <alignment horizontal="center" vertical="top"/>
    </xf>
    <xf numFmtId="0" fontId="20" fillId="0" borderId="0" xfId="0" applyNumberFormat="1" applyFont="1" applyFill="1" applyAlignment="1" applyProtection="1">
      <alignment vertical="top" wrapText="1"/>
    </xf>
    <xf numFmtId="0" fontId="19" fillId="0" borderId="0" xfId="0" applyFont="1" applyFill="1" applyAlignment="1" applyProtection="1">
      <alignment horizontal="center"/>
    </xf>
    <xf numFmtId="4" fontId="19" fillId="0" borderId="0" xfId="0" applyNumberFormat="1" applyFont="1" applyFill="1" applyProtection="1"/>
    <xf numFmtId="4" fontId="19" fillId="0" borderId="0" xfId="0" applyNumberFormat="1" applyFont="1" applyFill="1" applyAlignment="1" applyProtection="1">
      <alignment horizontal="right"/>
    </xf>
    <xf numFmtId="0" fontId="19" fillId="0" borderId="0" xfId="0" applyFont="1" applyFill="1" applyProtection="1"/>
    <xf numFmtId="0" fontId="19" fillId="0" borderId="0" xfId="0" applyFont="1" applyFill="1" applyAlignment="1" applyProtection="1">
      <alignment vertical="top" wrapText="1"/>
    </xf>
    <xf numFmtId="4" fontId="19" fillId="0" borderId="0" xfId="0" applyNumberFormat="1" applyFont="1" applyFill="1" applyAlignment="1" applyProtection="1">
      <alignment horizontal="left" vertical="top" wrapText="1"/>
    </xf>
    <xf numFmtId="4" fontId="15" fillId="0" borderId="0" xfId="0" applyNumberFormat="1" applyFont="1" applyFill="1" applyAlignment="1" applyProtection="1">
      <alignment horizontal="left" vertical="top"/>
    </xf>
    <xf numFmtId="4" fontId="15" fillId="0" borderId="0" xfId="0" applyNumberFormat="1" applyFont="1" applyFill="1" applyBorder="1" applyAlignment="1" applyProtection="1">
      <alignment horizontal="left" vertical="top" wrapText="1"/>
    </xf>
    <xf numFmtId="4" fontId="15" fillId="0" borderId="0" xfId="0" applyNumberFormat="1" applyFont="1" applyFill="1" applyBorder="1" applyAlignment="1" applyProtection="1">
      <alignment horizontal="center"/>
    </xf>
    <xf numFmtId="4" fontId="15" fillId="0" borderId="0" xfId="0" applyNumberFormat="1" applyFont="1" applyFill="1" applyBorder="1" applyAlignment="1" applyProtection="1">
      <alignment horizontal="right"/>
    </xf>
    <xf numFmtId="4" fontId="15" fillId="0" borderId="0" xfId="0" applyNumberFormat="1" applyFont="1" applyFill="1" applyProtection="1"/>
    <xf numFmtId="4" fontId="13" fillId="0" borderId="0" xfId="0" applyNumberFormat="1" applyFont="1" applyFill="1" applyBorder="1" applyAlignment="1" applyProtection="1">
      <alignment horizontal="left" vertical="top" wrapText="1"/>
    </xf>
    <xf numFmtId="4" fontId="13" fillId="0" borderId="0" xfId="0" applyNumberFormat="1" applyFont="1" applyFill="1" applyBorder="1" applyAlignment="1" applyProtection="1">
      <alignment horizontal="center"/>
    </xf>
    <xf numFmtId="4" fontId="13" fillId="0" borderId="0" xfId="0" applyNumberFormat="1" applyFont="1" applyFill="1" applyBorder="1" applyAlignment="1" applyProtection="1">
      <alignment horizontal="right"/>
    </xf>
    <xf numFmtId="49" fontId="20" fillId="0" borderId="0" xfId="5" applyNumberFormat="1" applyFont="1" applyFill="1" applyAlignment="1" applyProtection="1">
      <alignment horizontal="left" vertical="top"/>
    </xf>
    <xf numFmtId="49" fontId="13" fillId="0" borderId="0" xfId="5" applyNumberFormat="1" applyFont="1" applyFill="1" applyAlignment="1" applyProtection="1">
      <alignment horizontal="justify" vertical="top" wrapText="1"/>
    </xf>
    <xf numFmtId="0" fontId="13" fillId="0" borderId="0" xfId="5" applyFont="1" applyFill="1" applyAlignment="1" applyProtection="1">
      <alignment horizontal="center"/>
    </xf>
    <xf numFmtId="4" fontId="18" fillId="0" borderId="0" xfId="6" applyNumberFormat="1" applyFont="1" applyFill="1" applyBorder="1" applyAlignment="1" applyProtection="1">
      <alignment horizontal="left" vertical="top" wrapText="1"/>
    </xf>
    <xf numFmtId="0" fontId="18" fillId="0" borderId="0" xfId="6" applyFont="1" applyFill="1" applyAlignment="1" applyProtection="1">
      <alignment horizontal="left" vertical="top" wrapText="1"/>
    </xf>
    <xf numFmtId="0" fontId="18" fillId="0" borderId="0" xfId="6" applyNumberFormat="1" applyFont="1" applyFill="1" applyBorder="1" applyAlignment="1" applyProtection="1">
      <alignment horizontal="left" vertical="top" wrapText="1"/>
    </xf>
    <xf numFmtId="0" fontId="18" fillId="0" borderId="0" xfId="4" applyFont="1" applyFill="1" applyAlignment="1" applyProtection="1">
      <alignment horizontal="left" vertical="top" wrapText="1"/>
    </xf>
    <xf numFmtId="0" fontId="18" fillId="0" borderId="0" xfId="6" applyFont="1" applyFill="1" applyAlignment="1" applyProtection="1">
      <alignment horizontal="left" vertical="top"/>
    </xf>
    <xf numFmtId="4" fontId="18" fillId="0" borderId="0" xfId="6" applyNumberFormat="1" applyFont="1" applyFill="1" applyAlignment="1" applyProtection="1">
      <alignment horizontal="left" vertical="top" wrapText="1"/>
    </xf>
    <xf numFmtId="0" fontId="18" fillId="0" borderId="0" xfId="6" applyFont="1" applyFill="1" applyAlignment="1" applyProtection="1">
      <alignment horizontal="left"/>
    </xf>
    <xf numFmtId="49" fontId="13" fillId="0" borderId="0" xfId="8" applyNumberFormat="1" applyFont="1" applyFill="1" applyBorder="1" applyAlignment="1" applyProtection="1">
      <alignment horizontal="left" vertical="top" wrapText="1"/>
    </xf>
    <xf numFmtId="0" fontId="13" fillId="0" borderId="0" xfId="6" applyFont="1" applyFill="1" applyAlignment="1" applyProtection="1">
      <alignment horizontal="left" wrapText="1"/>
    </xf>
    <xf numFmtId="0" fontId="18" fillId="0" borderId="0" xfId="6" applyFont="1" applyFill="1" applyAlignment="1" applyProtection="1">
      <alignment horizontal="left" wrapText="1"/>
    </xf>
    <xf numFmtId="0" fontId="18" fillId="0" borderId="0" xfId="6" applyFont="1" applyFill="1" applyAlignment="1" applyProtection="1"/>
    <xf numFmtId="0" fontId="18" fillId="0" borderId="0" xfId="6" applyFont="1" applyFill="1" applyAlignment="1" applyProtection="1">
      <alignment horizontal="center"/>
    </xf>
    <xf numFmtId="4" fontId="18" fillId="0" borderId="0" xfId="6" applyNumberFormat="1" applyFont="1" applyFill="1" applyAlignment="1" applyProtection="1"/>
    <xf numFmtId="49" fontId="21" fillId="0" borderId="0" xfId="5" applyNumberFormat="1" applyFont="1" applyFill="1" applyAlignment="1" applyProtection="1">
      <alignment vertical="top"/>
    </xf>
    <xf numFmtId="0" fontId="21" fillId="0" borderId="0" xfId="5" applyFont="1" applyFill="1" applyAlignment="1" applyProtection="1">
      <alignment horizontal="center"/>
    </xf>
    <xf numFmtId="0" fontId="21" fillId="0" borderId="0" xfId="5" applyFont="1" applyFill="1" applyAlignment="1" applyProtection="1"/>
    <xf numFmtId="0" fontId="18" fillId="0" borderId="0" xfId="6" applyFont="1" applyFill="1" applyAlignment="1" applyProtection="1">
      <alignment wrapText="1"/>
    </xf>
    <xf numFmtId="0" fontId="18" fillId="0" borderId="0" xfId="6" applyFont="1" applyFill="1" applyAlignment="1" applyProtection="1">
      <alignment wrapText="1"/>
    </xf>
    <xf numFmtId="0" fontId="18" fillId="0" borderId="0" xfId="6" applyFont="1" applyFill="1" applyAlignment="1" applyProtection="1">
      <alignment horizontal="center" wrapText="1"/>
    </xf>
    <xf numFmtId="4" fontId="18" fillId="0" borderId="0" xfId="6" applyNumberFormat="1" applyFont="1" applyFill="1" applyAlignment="1" applyProtection="1">
      <alignment wrapText="1"/>
    </xf>
    <xf numFmtId="0" fontId="18" fillId="0" borderId="0" xfId="6" applyFont="1" applyFill="1" applyAlignment="1" applyProtection="1">
      <alignment horizontal="justify" wrapText="1"/>
    </xf>
    <xf numFmtId="0" fontId="18" fillId="0" borderId="0" xfId="6" applyFont="1" applyFill="1" applyAlignment="1" applyProtection="1"/>
    <xf numFmtId="0" fontId="18" fillId="0" borderId="0" xfId="6" applyFont="1" applyFill="1" applyAlignment="1" applyProtection="1">
      <alignment vertical="center"/>
    </xf>
    <xf numFmtId="0" fontId="18" fillId="0" borderId="0" xfId="6" applyFont="1" applyFill="1" applyAlignment="1" applyProtection="1">
      <alignment vertical="top" wrapText="1"/>
    </xf>
    <xf numFmtId="0" fontId="18" fillId="0" borderId="0" xfId="4" applyFont="1" applyFill="1" applyAlignment="1" applyProtection="1">
      <alignment vertical="top" wrapText="1"/>
    </xf>
    <xf numFmtId="0" fontId="18" fillId="0" borderId="0" xfId="0" applyFont="1" applyFill="1" applyAlignment="1" applyProtection="1">
      <alignment vertical="center" wrapText="1"/>
    </xf>
    <xf numFmtId="0" fontId="18" fillId="0" borderId="0" xfId="6" applyFont="1" applyFill="1" applyAlignment="1" applyProtection="1">
      <alignment horizontal="justify" vertical="top" wrapText="1"/>
    </xf>
    <xf numFmtId="0" fontId="22" fillId="0" borderId="0" xfId="6" applyFont="1" applyFill="1" applyAlignment="1" applyProtection="1">
      <alignment vertical="center"/>
    </xf>
    <xf numFmtId="0" fontId="18" fillId="0" borderId="0" xfId="8" applyFont="1" applyFill="1" applyAlignment="1" applyProtection="1">
      <alignment horizontal="center"/>
    </xf>
    <xf numFmtId="4" fontId="18" fillId="0" borderId="0" xfId="8" applyNumberFormat="1" applyFont="1" applyFill="1" applyProtection="1"/>
    <xf numFmtId="0" fontId="18" fillId="0" borderId="0" xfId="6" applyFont="1" applyFill="1" applyAlignment="1" applyProtection="1">
      <alignment vertical="center"/>
    </xf>
    <xf numFmtId="4" fontId="18" fillId="0" borderId="0" xfId="6" applyNumberFormat="1" applyFont="1" applyFill="1" applyAlignment="1" applyProtection="1">
      <alignment vertical="top" wrapText="1"/>
    </xf>
    <xf numFmtId="0" fontId="18" fillId="0" borderId="0" xfId="6" applyFont="1" applyFill="1" applyAlignment="1" applyProtection="1">
      <alignment vertical="top"/>
    </xf>
    <xf numFmtId="4" fontId="18" fillId="0" borderId="0" xfId="6" applyNumberFormat="1" applyFont="1" applyFill="1" applyAlignment="1" applyProtection="1">
      <alignment vertical="top" wrapText="1"/>
    </xf>
    <xf numFmtId="0" fontId="20" fillId="0" borderId="0" xfId="0" applyFont="1" applyFill="1" applyAlignment="1" applyProtection="1">
      <alignment vertical="top"/>
    </xf>
    <xf numFmtId="0" fontId="20" fillId="0" borderId="0" xfId="0" applyFont="1" applyFill="1" applyProtection="1"/>
    <xf numFmtId="49" fontId="19" fillId="0" borderId="0" xfId="8" applyNumberFormat="1" applyFont="1" applyFill="1" applyAlignment="1" applyProtection="1">
      <alignment horizontal="left" vertical="top"/>
    </xf>
    <xf numFmtId="49" fontId="19" fillId="0" borderId="0" xfId="8" applyNumberFormat="1" applyFont="1" applyFill="1" applyAlignment="1" applyProtection="1">
      <alignment horizontal="justify" vertical="top" wrapText="1"/>
    </xf>
    <xf numFmtId="0" fontId="19" fillId="0" borderId="0" xfId="8" applyFont="1" applyFill="1" applyAlignment="1" applyProtection="1">
      <alignment horizontal="center"/>
    </xf>
    <xf numFmtId="4" fontId="19" fillId="0" borderId="0" xfId="8" applyNumberFormat="1" applyFont="1" applyFill="1" applyAlignment="1" applyProtection="1">
      <alignment horizontal="right"/>
    </xf>
    <xf numFmtId="49" fontId="19" fillId="0" borderId="0" xfId="8" applyNumberFormat="1" applyFont="1" applyFill="1" applyAlignment="1" applyProtection="1">
      <alignment horizontal="right" vertical="top"/>
    </xf>
    <xf numFmtId="0" fontId="13" fillId="0" borderId="0" xfId="5" applyFont="1" applyFill="1" applyAlignment="1" applyProtection="1">
      <alignment horizontal="left"/>
    </xf>
    <xf numFmtId="0" fontId="13" fillId="0" borderId="0" xfId="5" applyFont="1" applyFill="1" applyAlignment="1" applyProtection="1">
      <alignment wrapText="1"/>
    </xf>
    <xf numFmtId="0" fontId="13" fillId="0" borderId="0" xfId="5" applyFont="1" applyFill="1" applyAlignment="1" applyProtection="1">
      <alignment horizontal="center" wrapText="1"/>
    </xf>
    <xf numFmtId="0" fontId="13" fillId="0" borderId="0" xfId="5" applyFont="1" applyFill="1" applyAlignment="1" applyProtection="1"/>
    <xf numFmtId="0" fontId="18" fillId="0" borderId="0" xfId="5" applyFont="1" applyFill="1" applyAlignment="1" applyProtection="1">
      <alignment vertical="center"/>
    </xf>
    <xf numFmtId="49" fontId="13" fillId="0" borderId="0" xfId="8" applyNumberFormat="1" applyFont="1" applyFill="1" applyAlignment="1" applyProtection="1">
      <alignment horizontal="justify" vertical="top" wrapText="1"/>
    </xf>
    <xf numFmtId="0" fontId="13" fillId="0" borderId="0" xfId="8" applyFont="1" applyFill="1" applyAlignment="1" applyProtection="1">
      <alignment horizontal="center"/>
    </xf>
    <xf numFmtId="4" fontId="13" fillId="0" borderId="0" xfId="8" applyNumberFormat="1" applyFont="1" applyFill="1" applyAlignment="1" applyProtection="1">
      <alignment horizontal="right"/>
    </xf>
    <xf numFmtId="49" fontId="13" fillId="0" borderId="0" xfId="6" applyNumberFormat="1" applyFont="1" applyFill="1" applyAlignment="1" applyProtection="1">
      <alignment horizontal="justify" vertical="top" wrapText="1"/>
    </xf>
    <xf numFmtId="0" fontId="18" fillId="0" borderId="0" xfId="6" applyFont="1" applyFill="1" applyBorder="1" applyAlignment="1" applyProtection="1">
      <alignment horizontal="justify" vertical="top" wrapText="1"/>
    </xf>
    <xf numFmtId="4" fontId="18" fillId="0" borderId="0" xfId="6" applyNumberFormat="1" applyFont="1" applyFill="1" applyBorder="1" applyAlignment="1" applyProtection="1">
      <alignment horizontal="justify" vertical="top" wrapText="1"/>
    </xf>
    <xf numFmtId="0" fontId="18" fillId="0" borderId="0" xfId="6" applyFont="1" applyFill="1" applyAlignment="1" applyProtection="1">
      <alignment horizontal="justify" vertical="top"/>
    </xf>
    <xf numFmtId="0" fontId="19" fillId="0" borderId="0" xfId="6" applyFont="1" applyFill="1" applyAlignment="1" applyProtection="1">
      <alignment vertical="center"/>
    </xf>
    <xf numFmtId="0" fontId="14" fillId="0" borderId="0" xfId="0" applyFont="1" applyFill="1" applyAlignment="1" applyProtection="1">
      <alignment vertical="top"/>
    </xf>
    <xf numFmtId="49" fontId="18" fillId="0" borderId="0" xfId="8" applyNumberFormat="1" applyFont="1" applyFill="1" applyAlignment="1" applyProtection="1">
      <alignment horizontal="justify" vertical="top"/>
    </xf>
    <xf numFmtId="4" fontId="18" fillId="0" borderId="0" xfId="6" applyNumberFormat="1" applyFont="1" applyFill="1" applyAlignment="1" applyProtection="1">
      <alignment horizontal="justify" vertical="top" wrapText="1"/>
    </xf>
    <xf numFmtId="3" fontId="18" fillId="0" borderId="0" xfId="6" applyNumberFormat="1" applyFont="1" applyFill="1" applyAlignment="1" applyProtection="1">
      <alignment horizontal="justify" vertical="top" wrapText="1"/>
    </xf>
    <xf numFmtId="49" fontId="18" fillId="0" borderId="0" xfId="8" applyNumberFormat="1" applyFont="1" applyFill="1" applyAlignment="1" applyProtection="1">
      <alignment horizontal="justify" vertical="top" wrapText="1"/>
    </xf>
    <xf numFmtId="0" fontId="18" fillId="0" borderId="0" xfId="4" applyFont="1" applyFill="1" applyAlignment="1" applyProtection="1"/>
    <xf numFmtId="49" fontId="18" fillId="0" borderId="0" xfId="8" applyNumberFormat="1" applyFont="1" applyFill="1" applyAlignment="1" applyProtection="1">
      <alignment horizontal="left" vertical="top" wrapText="1"/>
    </xf>
    <xf numFmtId="49" fontId="18" fillId="0" borderId="0" xfId="4" applyNumberFormat="1" applyFont="1" applyFill="1" applyAlignment="1" applyProtection="1">
      <alignment vertical="top" wrapText="1"/>
    </xf>
    <xf numFmtId="49" fontId="18" fillId="0" borderId="0" xfId="4" applyNumberFormat="1" applyFont="1" applyFill="1" applyAlignment="1" applyProtection="1">
      <alignment horizontal="center" vertical="top" wrapText="1"/>
    </xf>
    <xf numFmtId="0" fontId="19" fillId="0" borderId="0" xfId="4" applyFont="1" applyFill="1" applyAlignment="1" applyProtection="1">
      <alignment horizontal="left" vertical="top"/>
    </xf>
    <xf numFmtId="0" fontId="19" fillId="0" borderId="0" xfId="4" applyFont="1" applyFill="1" applyAlignment="1" applyProtection="1">
      <alignment horizontal="left" vertical="top" wrapText="1"/>
    </xf>
    <xf numFmtId="3" fontId="18" fillId="0" borderId="0" xfId="6" applyNumberFormat="1" applyFont="1" applyFill="1" applyAlignment="1" applyProtection="1">
      <alignment horizontal="left" vertical="top" wrapText="1"/>
    </xf>
    <xf numFmtId="0" fontId="13" fillId="0" borderId="0" xfId="5" applyFont="1" applyFill="1" applyProtection="1"/>
    <xf numFmtId="0" fontId="19" fillId="0" borderId="0" xfId="8" applyFont="1" applyFill="1" applyAlignment="1" applyProtection="1">
      <alignment horizontal="right"/>
    </xf>
    <xf numFmtId="49" fontId="13" fillId="0" borderId="0" xfId="8" applyNumberFormat="1" applyFont="1" applyFill="1" applyAlignment="1" applyProtection="1">
      <alignment horizontal="justify" vertical="top" wrapText="1"/>
    </xf>
    <xf numFmtId="0" fontId="13" fillId="0" borderId="0" xfId="8" applyFont="1" applyFill="1" applyAlignment="1" applyProtection="1">
      <alignment horizontal="justify" vertical="top" wrapText="1"/>
    </xf>
    <xf numFmtId="4" fontId="13" fillId="0" borderId="0" xfId="8" applyNumberFormat="1" applyFont="1" applyFill="1" applyProtection="1"/>
    <xf numFmtId="49" fontId="13" fillId="0" borderId="0" xfId="8" applyNumberFormat="1" applyFont="1" applyFill="1" applyAlignment="1" applyProtection="1">
      <alignment horizontal="left" vertical="top" wrapText="1"/>
    </xf>
    <xf numFmtId="4" fontId="13" fillId="0" borderId="0" xfId="0" applyNumberFormat="1" applyFont="1" applyFill="1" applyAlignment="1" applyProtection="1">
      <alignment horizontal="center" vertical="top" wrapText="1"/>
    </xf>
    <xf numFmtId="4" fontId="13" fillId="0" borderId="0" xfId="0" applyNumberFormat="1" applyFont="1" applyFill="1" applyAlignment="1" applyProtection="1">
      <alignment horizontal="right"/>
      <protection locked="0"/>
    </xf>
    <xf numFmtId="4" fontId="19" fillId="0" borderId="0" xfId="0" applyNumberFormat="1" applyFont="1" applyFill="1" applyAlignment="1" applyProtection="1">
      <alignment horizontal="right"/>
      <protection locked="0"/>
    </xf>
    <xf numFmtId="4" fontId="13" fillId="0" borderId="0" xfId="0" applyNumberFormat="1" applyFont="1" applyFill="1" applyProtection="1">
      <protection locked="0"/>
    </xf>
  </cellXfs>
  <cellStyles count="23">
    <cellStyle name="Navadno" xfId="0" builtinId="0"/>
    <cellStyle name="Navadno 2" xfId="1"/>
    <cellStyle name="Navadno 2 2" xfId="2"/>
    <cellStyle name="Navadno 3" xfId="3"/>
    <cellStyle name="Navadno 4" xfId="4"/>
    <cellStyle name="Navadno_Kino Siska_pop_GD" xfId="5"/>
    <cellStyle name="Navadno_Kino_Siska_PZI_predracun_OD_p1" xfId="6"/>
    <cellStyle name="Navadno_List1" xfId="17"/>
    <cellStyle name="Navadno_Popis elektro F1_1" xfId="21"/>
    <cellStyle name="Navadno_Radiatorji_1faza" xfId="18"/>
    <cellStyle name="Navadno_SBRadovljica" xfId="7"/>
    <cellStyle name="Navadno_SBRadovljica 2" xfId="8"/>
    <cellStyle name="Normal 2" xfId="9"/>
    <cellStyle name="Normal_gradbeni del" xfId="10"/>
    <cellStyle name="Normal_Kino Siska_predr_ZU" xfId="11"/>
    <cellStyle name="Normal_Ponudnik POŽAR,PLIN,...Stranka (objekt - sistem)" xfId="20"/>
    <cellStyle name="Normal_strojna dela(14.11.2007)" xfId="19"/>
    <cellStyle name="Valuta" xfId="12" builtinId="4"/>
    <cellStyle name="Valuta 2" xfId="22"/>
    <cellStyle name="Vejica 2" xfId="13"/>
    <cellStyle name="Vejica 2 2" xfId="14"/>
    <cellStyle name="Vejica 3" xfId="15"/>
    <cellStyle name="Vejica 4" xfId="1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J58"/>
  <sheetViews>
    <sheetView view="pageBreakPreview" topLeftCell="A25" zoomScaleNormal="100" zoomScaleSheetLayoutView="100" zoomScalePageLayoutView="73" workbookViewId="0">
      <selection activeCell="A14" sqref="A14:J14"/>
    </sheetView>
  </sheetViews>
  <sheetFormatPr defaultColWidth="11.44140625" defaultRowHeight="13.2" x14ac:dyDescent="0.25"/>
  <cols>
    <col min="1" max="10" width="8.6640625" customWidth="1"/>
  </cols>
  <sheetData>
    <row r="5" spans="1:10" x14ac:dyDescent="0.25">
      <c r="A5" s="63"/>
      <c r="B5" s="63"/>
      <c r="C5" s="63"/>
      <c r="D5" s="63"/>
      <c r="E5" s="63"/>
      <c r="F5" s="63"/>
      <c r="G5" s="63"/>
      <c r="H5" s="63"/>
    </row>
    <row r="9" spans="1:10" ht="21" x14ac:dyDescent="0.4">
      <c r="A9" s="60" t="s">
        <v>13</v>
      </c>
      <c r="B9" s="60"/>
      <c r="C9" s="60"/>
      <c r="D9" s="60"/>
      <c r="E9" s="60"/>
      <c r="F9" s="60"/>
      <c r="G9" s="60"/>
      <c r="H9" s="60"/>
      <c r="I9" s="60"/>
      <c r="J9" s="60"/>
    </row>
    <row r="11" spans="1:10" ht="20.399999999999999" x14ac:dyDescent="0.35">
      <c r="A11" s="61" t="s">
        <v>43</v>
      </c>
      <c r="B11" s="61"/>
      <c r="C11" s="61"/>
      <c r="D11" s="61"/>
      <c r="E11" s="61"/>
      <c r="F11" s="61"/>
      <c r="G11" s="61"/>
      <c r="H11" s="61"/>
      <c r="I11" s="61"/>
      <c r="J11" s="61"/>
    </row>
    <row r="12" spans="1:10" ht="20.399999999999999" x14ac:dyDescent="0.35">
      <c r="C12" s="6"/>
    </row>
    <row r="13" spans="1:10" ht="20.399999999999999" x14ac:dyDescent="0.35">
      <c r="C13" s="6"/>
    </row>
    <row r="14" spans="1:10" ht="21" x14ac:dyDescent="0.4">
      <c r="A14" s="62" t="s">
        <v>732</v>
      </c>
      <c r="B14" s="62"/>
      <c r="C14" s="62"/>
      <c r="D14" s="62"/>
      <c r="E14" s="62"/>
      <c r="F14" s="62"/>
      <c r="G14" s="62"/>
      <c r="H14" s="62"/>
      <c r="I14" s="62"/>
      <c r="J14" s="62"/>
    </row>
    <row r="18" spans="1:10" ht="20.399999999999999" x14ac:dyDescent="0.35">
      <c r="A18" s="61" t="s">
        <v>14</v>
      </c>
      <c r="B18" s="61"/>
      <c r="C18" s="61"/>
      <c r="D18" s="61"/>
      <c r="E18" s="61"/>
      <c r="F18" s="61"/>
      <c r="G18" s="61"/>
      <c r="H18" s="61"/>
      <c r="I18" s="61"/>
      <c r="J18" s="61"/>
    </row>
    <row r="21" spans="1:10" ht="24.6" x14ac:dyDescent="0.4">
      <c r="A21" s="64" t="s">
        <v>44</v>
      </c>
      <c r="B21" s="64"/>
      <c r="C21" s="64"/>
      <c r="D21" s="64"/>
      <c r="E21" s="64"/>
      <c r="F21" s="64"/>
      <c r="G21" s="64"/>
      <c r="H21" s="64"/>
      <c r="I21" s="64"/>
      <c r="J21" s="64"/>
    </row>
    <row r="23" spans="1:10" ht="17.399999999999999" x14ac:dyDescent="0.3">
      <c r="A23" s="59"/>
      <c r="B23" s="59"/>
      <c r="C23" s="59"/>
      <c r="D23" s="59"/>
      <c r="E23" s="59"/>
      <c r="F23" s="59"/>
      <c r="G23" s="59"/>
      <c r="H23" s="59"/>
      <c r="I23" s="59"/>
      <c r="J23" s="59"/>
    </row>
    <row r="35" spans="1:10" ht="17.399999999999999" x14ac:dyDescent="0.3">
      <c r="A35" s="59" t="s">
        <v>15</v>
      </c>
      <c r="B35" s="59"/>
      <c r="C35" s="59"/>
      <c r="D35" s="59"/>
      <c r="E35" s="59"/>
      <c r="F35" s="59"/>
      <c r="G35" s="59"/>
      <c r="H35" s="59"/>
      <c r="I35" s="59"/>
      <c r="J35" s="59"/>
    </row>
    <row r="37" spans="1:10" ht="17.399999999999999" x14ac:dyDescent="0.3">
      <c r="A37" s="59" t="s">
        <v>40</v>
      </c>
      <c r="B37" s="59"/>
      <c r="C37" s="59"/>
      <c r="D37" s="59"/>
      <c r="E37" s="59"/>
      <c r="F37" s="59"/>
      <c r="G37" s="59"/>
      <c r="H37" s="59"/>
      <c r="I37" s="59"/>
      <c r="J37" s="59"/>
    </row>
    <row r="39" spans="1:10" ht="17.399999999999999" x14ac:dyDescent="0.3">
      <c r="A39" s="59" t="s">
        <v>41</v>
      </c>
      <c r="B39" s="59"/>
      <c r="C39" s="59"/>
      <c r="D39" s="59"/>
      <c r="E39" s="59"/>
      <c r="F39" s="59"/>
      <c r="G39" s="59"/>
      <c r="H39" s="59"/>
      <c r="I39" s="59"/>
      <c r="J39" s="59"/>
    </row>
    <row r="51" spans="2:2" x14ac:dyDescent="0.25">
      <c r="B51" s="7"/>
    </row>
    <row r="58" spans="2:2" x14ac:dyDescent="0.25">
      <c r="B58" s="7"/>
    </row>
  </sheetData>
  <sheetProtection algorithmName="SHA-512" hashValue="Ed4hO1U+YS16WAiPb3fNZQl2nDwptxPWqAXc6F86rtQ+6HKOM4R3YqUG2F5pvUOmVuT4JKYahPV2tcTXYUsoPg==" saltValue="M6NuM/l28pD06Qat3645dQ==" spinCount="100000" sheet="1" objects="1" scenarios="1"/>
  <mergeCells count="10">
    <mergeCell ref="A39:J39"/>
    <mergeCell ref="A9:J9"/>
    <mergeCell ref="A11:J11"/>
    <mergeCell ref="A14:J14"/>
    <mergeCell ref="A5:H5"/>
    <mergeCell ref="A21:J21"/>
    <mergeCell ref="A23:J23"/>
    <mergeCell ref="A18:J18"/>
    <mergeCell ref="A35:J35"/>
    <mergeCell ref="A37:J37"/>
  </mergeCells>
  <phoneticPr fontId="6" type="noConversion"/>
  <pageMargins left="0.98425196850393704" right="0.19685039370078741" top="0.78740157480314965" bottom="0.78740157480314965" header="0.51181102362204722" footer="0.51181102362204722"/>
  <pageSetup paperSize="9" orientation="portrait" horizontalDpi="4294967292" verticalDpi="4294967292" r:id="rId1"/>
  <headerFooter>
    <oddFooter>Stran &amp;P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80"/>
  <sheetViews>
    <sheetView tabSelected="1" view="pageLayout" topLeftCell="A7" zoomScaleNormal="100" zoomScaleSheetLayoutView="100" workbookViewId="0">
      <selection activeCell="B68" sqref="B68"/>
    </sheetView>
  </sheetViews>
  <sheetFormatPr defaultColWidth="9.109375" defaultRowHeight="13.2" x14ac:dyDescent="0.25"/>
  <cols>
    <col min="1" max="1" width="6" style="2" customWidth="1"/>
    <col min="2" max="2" width="66.5546875" style="2" customWidth="1"/>
    <col min="3" max="3" width="19.44140625" style="39" customWidth="1"/>
    <col min="4" max="4" width="12.109375" style="2" customWidth="1"/>
    <col min="5" max="16384" width="9.109375" style="2"/>
  </cols>
  <sheetData>
    <row r="2" spans="1:3" s="3" customFormat="1" ht="15.6" x14ac:dyDescent="0.3">
      <c r="A2" s="5"/>
      <c r="B2" s="4" t="s">
        <v>406</v>
      </c>
      <c r="C2" s="31"/>
    </row>
    <row r="3" spans="1:3" s="13" customFormat="1" x14ac:dyDescent="0.25">
      <c r="A3" s="11"/>
      <c r="B3" s="12"/>
      <c r="C3" s="32"/>
    </row>
    <row r="4" spans="1:3" s="13" customFormat="1" x14ac:dyDescent="0.25">
      <c r="A4" s="11"/>
      <c r="B4" s="12"/>
      <c r="C4" s="32"/>
    </row>
    <row r="5" spans="1:3" s="13" customFormat="1" x14ac:dyDescent="0.25">
      <c r="A5" s="11"/>
      <c r="B5" s="12"/>
      <c r="C5" s="32"/>
    </row>
    <row r="6" spans="1:3" s="13" customFormat="1" x14ac:dyDescent="0.25">
      <c r="A6" s="11"/>
      <c r="B6" s="12"/>
      <c r="C6" s="32"/>
    </row>
    <row r="7" spans="1:3" s="9" customFormat="1" x14ac:dyDescent="0.25">
      <c r="A7" s="8" t="s">
        <v>12</v>
      </c>
      <c r="B7" s="9" t="s">
        <v>47</v>
      </c>
      <c r="C7" s="33">
        <f>+'Gradbena in obrtniška dela'!F103</f>
        <v>0</v>
      </c>
    </row>
    <row r="8" spans="1:3" s="9" customFormat="1" x14ac:dyDescent="0.25">
      <c r="A8" s="8" t="s">
        <v>11</v>
      </c>
      <c r="B8" s="9" t="s">
        <v>51</v>
      </c>
      <c r="C8" s="33">
        <f>+'Gradbena in obrtniška dela'!F145</f>
        <v>0</v>
      </c>
    </row>
    <row r="9" spans="1:3" s="9" customFormat="1" x14ac:dyDescent="0.25">
      <c r="A9" s="8" t="s">
        <v>19</v>
      </c>
      <c r="B9" s="9" t="s">
        <v>50</v>
      </c>
      <c r="C9" s="33">
        <f>+'Gradbena in obrtniška dela'!F193</f>
        <v>0</v>
      </c>
    </row>
    <row r="10" spans="1:3" s="9" customFormat="1" x14ac:dyDescent="0.25">
      <c r="A10" s="8" t="s">
        <v>4</v>
      </c>
      <c r="B10" s="9" t="s">
        <v>52</v>
      </c>
      <c r="C10" s="33">
        <f>+'Gradbena in obrtniška dela'!F246</f>
        <v>0</v>
      </c>
    </row>
    <row r="11" spans="1:3" s="9" customFormat="1" x14ac:dyDescent="0.25">
      <c r="A11" s="8" t="s">
        <v>36</v>
      </c>
      <c r="B11" s="9" t="s">
        <v>48</v>
      </c>
      <c r="C11" s="34">
        <f>+'Gradbena in obrtniška dela'!F345</f>
        <v>0</v>
      </c>
    </row>
    <row r="12" spans="1:3" s="9" customFormat="1" x14ac:dyDescent="0.25">
      <c r="A12" s="8" t="s">
        <v>37</v>
      </c>
      <c r="B12" s="9" t="s">
        <v>49</v>
      </c>
      <c r="C12" s="34">
        <f>+'Gradbena in obrtniška dela'!F374</f>
        <v>0</v>
      </c>
    </row>
    <row r="13" spans="1:3" s="9" customFormat="1" x14ac:dyDescent="0.25">
      <c r="A13" s="8"/>
      <c r="C13" s="34"/>
    </row>
    <row r="14" spans="1:3" s="9" customFormat="1" x14ac:dyDescent="0.25">
      <c r="A14" s="8"/>
      <c r="B14" s="16" t="s">
        <v>62</v>
      </c>
      <c r="C14" s="35">
        <f>SUM(C7:C13)</f>
        <v>0</v>
      </c>
    </row>
    <row r="15" spans="1:3" s="9" customFormat="1" x14ac:dyDescent="0.25">
      <c r="A15" s="8"/>
      <c r="C15" s="34"/>
    </row>
    <row r="16" spans="1:3" s="9" customFormat="1" x14ac:dyDescent="0.25">
      <c r="A16" s="8"/>
      <c r="C16" s="34"/>
    </row>
    <row r="17" spans="1:5" s="9" customFormat="1" x14ac:dyDescent="0.25">
      <c r="A17" s="8" t="s">
        <v>12</v>
      </c>
      <c r="B17" s="9" t="s">
        <v>54</v>
      </c>
      <c r="C17" s="34">
        <f>+'Gradbena in obrtniška dela'!F437</f>
        <v>0</v>
      </c>
    </row>
    <row r="18" spans="1:5" s="9" customFormat="1" x14ac:dyDescent="0.25">
      <c r="A18" s="8" t="s">
        <v>11</v>
      </c>
      <c r="B18" s="9" t="s">
        <v>55</v>
      </c>
      <c r="C18" s="34">
        <f>+'Gradbena in obrtniška dela'!F479</f>
        <v>0</v>
      </c>
    </row>
    <row r="19" spans="1:5" s="9" customFormat="1" x14ac:dyDescent="0.25">
      <c r="A19" s="8" t="s">
        <v>19</v>
      </c>
      <c r="B19" s="9" t="s">
        <v>56</v>
      </c>
      <c r="C19" s="33">
        <f>+'Gradbena in obrtniška dela'!F508</f>
        <v>0</v>
      </c>
    </row>
    <row r="20" spans="1:5" s="9" customFormat="1" x14ac:dyDescent="0.25">
      <c r="A20" s="8" t="s">
        <v>4</v>
      </c>
      <c r="B20" s="9" t="s">
        <v>57</v>
      </c>
      <c r="C20" s="33">
        <f>+'Gradbena in obrtniška dela'!F591</f>
        <v>0</v>
      </c>
    </row>
    <row r="21" spans="1:5" s="9" customFormat="1" x14ac:dyDescent="0.25">
      <c r="A21" s="8" t="s">
        <v>36</v>
      </c>
      <c r="B21" s="9" t="s">
        <v>58</v>
      </c>
      <c r="C21" s="33">
        <f>+'Gradbena in obrtniška dela'!F652</f>
        <v>0</v>
      </c>
    </row>
    <row r="22" spans="1:5" s="9" customFormat="1" x14ac:dyDescent="0.25">
      <c r="A22" s="8" t="s">
        <v>37</v>
      </c>
      <c r="B22" s="9" t="s">
        <v>42</v>
      </c>
      <c r="C22" s="33">
        <f>+'Gradbena in obrtniška dela'!F695</f>
        <v>0</v>
      </c>
    </row>
    <row r="23" spans="1:5" s="9" customFormat="1" x14ac:dyDescent="0.25">
      <c r="A23" s="8" t="s">
        <v>38</v>
      </c>
      <c r="B23" s="9" t="s">
        <v>59</v>
      </c>
      <c r="C23" s="33">
        <f>+'Gradbena in obrtniška dela'!F736</f>
        <v>0</v>
      </c>
    </row>
    <row r="24" spans="1:5" s="9" customFormat="1" x14ac:dyDescent="0.25">
      <c r="A24" s="8" t="s">
        <v>39</v>
      </c>
      <c r="B24" s="9" t="s">
        <v>60</v>
      </c>
      <c r="C24" s="33">
        <f>+'Gradbena in obrtniška dela'!F779</f>
        <v>0</v>
      </c>
    </row>
    <row r="25" spans="1:5" s="9" customFormat="1" x14ac:dyDescent="0.25">
      <c r="A25" s="8" t="s">
        <v>46</v>
      </c>
      <c r="B25" s="9" t="s">
        <v>61</v>
      </c>
      <c r="C25" s="33">
        <f>+'Gradbena in obrtniška dela'!F844</f>
        <v>0</v>
      </c>
    </row>
    <row r="26" spans="1:5" s="9" customFormat="1" x14ac:dyDescent="0.25">
      <c r="A26" s="8"/>
      <c r="C26" s="33"/>
    </row>
    <row r="27" spans="1:5" s="9" customFormat="1" x14ac:dyDescent="0.25">
      <c r="A27" s="8"/>
      <c r="B27" s="16" t="s">
        <v>63</v>
      </c>
      <c r="C27" s="36">
        <f>SUM(C17:C26)</f>
        <v>0</v>
      </c>
    </row>
    <row r="28" spans="1:5" s="9" customFormat="1" x14ac:dyDescent="0.25">
      <c r="A28" s="8"/>
      <c r="C28" s="33"/>
    </row>
    <row r="29" spans="1:5" s="9" customFormat="1" x14ac:dyDescent="0.25">
      <c r="A29" s="20" t="s">
        <v>401</v>
      </c>
      <c r="B29" s="28" t="s">
        <v>400</v>
      </c>
      <c r="C29" s="37">
        <f>'Vodna inštalacija'!F96</f>
        <v>0</v>
      </c>
      <c r="E29" s="1"/>
    </row>
    <row r="30" spans="1:5" s="13" customFormat="1" x14ac:dyDescent="0.25">
      <c r="A30" s="22" t="s">
        <v>402</v>
      </c>
      <c r="B30" s="29" t="s">
        <v>404</v>
      </c>
      <c r="C30" s="38">
        <f>Ogrevanje!F29</f>
        <v>0</v>
      </c>
      <c r="D30" s="25"/>
      <c r="E30" s="26"/>
    </row>
    <row r="31" spans="1:5" s="10" customFormat="1" x14ac:dyDescent="0.25">
      <c r="A31" s="22" t="s">
        <v>403</v>
      </c>
      <c r="B31" s="30" t="s">
        <v>405</v>
      </c>
      <c r="C31" s="38">
        <f>Prezračevanje!F99</f>
        <v>0</v>
      </c>
      <c r="D31" s="14"/>
      <c r="E31" s="15"/>
    </row>
    <row r="32" spans="1:5" s="10" customFormat="1" ht="13.8" x14ac:dyDescent="0.2">
      <c r="A32" s="23"/>
      <c r="B32" s="24"/>
      <c r="C32" s="38"/>
      <c r="D32" s="14"/>
      <c r="E32" s="15"/>
    </row>
    <row r="33" spans="1:5" s="10" customFormat="1" x14ac:dyDescent="0.2">
      <c r="A33" s="23"/>
      <c r="B33" s="41" t="s">
        <v>608</v>
      </c>
      <c r="C33" s="40">
        <f>SUM(C29:C31)</f>
        <v>0</v>
      </c>
      <c r="D33" s="14"/>
      <c r="E33" s="15"/>
    </row>
    <row r="34" spans="1:5" s="10" customFormat="1" ht="13.8" x14ac:dyDescent="0.2">
      <c r="A34" s="23"/>
      <c r="B34" s="24"/>
      <c r="C34" s="38"/>
      <c r="D34" s="14"/>
      <c r="E34" s="15"/>
    </row>
    <row r="35" spans="1:5" s="10" customFormat="1" x14ac:dyDescent="0.25">
      <c r="A35" s="42" t="s">
        <v>609</v>
      </c>
      <c r="B35" s="43" t="s">
        <v>610</v>
      </c>
      <c r="C35" s="55">
        <f>'Elektro inštalacije'!F60</f>
        <v>0</v>
      </c>
      <c r="D35" s="14"/>
      <c r="E35" s="15"/>
    </row>
    <row r="36" spans="1:5" s="10" customFormat="1" x14ac:dyDescent="0.25">
      <c r="A36" s="44" t="s">
        <v>612</v>
      </c>
      <c r="B36" s="43" t="s">
        <v>611</v>
      </c>
      <c r="C36" s="45">
        <f>'Elektro inštalacije'!F157</f>
        <v>0</v>
      </c>
    </row>
    <row r="37" spans="1:5" x14ac:dyDescent="0.25">
      <c r="A37" s="42" t="s">
        <v>614</v>
      </c>
      <c r="B37" s="43" t="s">
        <v>613</v>
      </c>
      <c r="C37" s="52">
        <f>'Elektro inštalacije'!F193</f>
        <v>0</v>
      </c>
    </row>
    <row r="38" spans="1:5" x14ac:dyDescent="0.25">
      <c r="A38" s="44" t="s">
        <v>615</v>
      </c>
      <c r="B38" s="43" t="s">
        <v>532</v>
      </c>
      <c r="C38" s="52">
        <f>'Elektro inštalacije'!F220</f>
        <v>0</v>
      </c>
    </row>
    <row r="39" spans="1:5" x14ac:dyDescent="0.25">
      <c r="A39" s="42" t="s">
        <v>616</v>
      </c>
      <c r="B39" s="43" t="s">
        <v>553</v>
      </c>
      <c r="C39" s="52">
        <f>'Elektro inštalacije'!F298</f>
        <v>0</v>
      </c>
    </row>
    <row r="40" spans="1:5" x14ac:dyDescent="0.25">
      <c r="A40" s="44" t="s">
        <v>617</v>
      </c>
      <c r="B40" s="43" t="s">
        <v>588</v>
      </c>
      <c r="C40" s="52">
        <f>'Elektro inštalacije'!F336</f>
        <v>0</v>
      </c>
    </row>
    <row r="41" spans="1:5" x14ac:dyDescent="0.25">
      <c r="A41" s="21"/>
      <c r="B41" s="43"/>
      <c r="C41" s="52"/>
    </row>
    <row r="42" spans="1:5" x14ac:dyDescent="0.25">
      <c r="A42" s="21"/>
      <c r="B42" s="46" t="s">
        <v>766</v>
      </c>
      <c r="C42" s="53">
        <f>SUM(C35:C40)</f>
        <v>0</v>
      </c>
    </row>
    <row r="43" spans="1:5" x14ac:dyDescent="0.25">
      <c r="A43" s="21"/>
      <c r="B43" s="27"/>
      <c r="C43" s="52"/>
    </row>
    <row r="44" spans="1:5" x14ac:dyDescent="0.25">
      <c r="A44" s="57"/>
      <c r="B44" s="58" t="s">
        <v>739</v>
      </c>
      <c r="C44" s="53">
        <v>35000</v>
      </c>
    </row>
    <row r="45" spans="1:5" ht="13.8" thickBot="1" x14ac:dyDescent="0.3">
      <c r="A45" s="21"/>
      <c r="B45" s="27"/>
      <c r="C45" s="52"/>
    </row>
    <row r="46" spans="1:5" ht="14.4" thickTop="1" thickBot="1" x14ac:dyDescent="0.3">
      <c r="A46" s="21"/>
      <c r="B46" s="47" t="s">
        <v>740</v>
      </c>
      <c r="C46" s="54">
        <f>C42+C33+C27+C14+C44</f>
        <v>35000</v>
      </c>
    </row>
    <row r="47" spans="1:5" ht="13.8" thickTop="1" x14ac:dyDescent="0.25">
      <c r="A47"/>
      <c r="B47" s="14"/>
    </row>
    <row r="48" spans="1:5" x14ac:dyDescent="0.25">
      <c r="A48"/>
    </row>
    <row r="49" spans="1:2" ht="26.4" x14ac:dyDescent="0.25">
      <c r="A49"/>
      <c r="B49" s="19" t="s">
        <v>139</v>
      </c>
    </row>
    <row r="50" spans="1:2" x14ac:dyDescent="0.25">
      <c r="A50"/>
      <c r="B50" s="17"/>
    </row>
    <row r="51" spans="1:2" x14ac:dyDescent="0.25">
      <c r="A51"/>
      <c r="B51" s="19" t="s">
        <v>141</v>
      </c>
    </row>
    <row r="52" spans="1:2" ht="26.4" x14ac:dyDescent="0.25">
      <c r="A52"/>
      <c r="B52" s="19" t="s">
        <v>142</v>
      </c>
    </row>
    <row r="53" spans="1:2" ht="26.4" x14ac:dyDescent="0.25">
      <c r="A53"/>
      <c r="B53" s="19" t="s">
        <v>143</v>
      </c>
    </row>
    <row r="54" spans="1:2" x14ac:dyDescent="0.25">
      <c r="A54" t="s">
        <v>140</v>
      </c>
      <c r="B54" s="19" t="s">
        <v>144</v>
      </c>
    </row>
    <row r="55" spans="1:2" x14ac:dyDescent="0.25">
      <c r="A55" t="s">
        <v>140</v>
      </c>
      <c r="B55" s="19" t="s">
        <v>145</v>
      </c>
    </row>
    <row r="56" spans="1:2" ht="66" x14ac:dyDescent="0.25">
      <c r="A56" t="s">
        <v>140</v>
      </c>
      <c r="B56" s="19" t="s">
        <v>146</v>
      </c>
    </row>
    <row r="57" spans="1:2" ht="26.4" x14ac:dyDescent="0.25">
      <c r="A57" t="s">
        <v>140</v>
      </c>
      <c r="B57" s="19" t="s">
        <v>147</v>
      </c>
    </row>
    <row r="58" spans="1:2" ht="26.4" x14ac:dyDescent="0.25">
      <c r="A58" t="s">
        <v>140</v>
      </c>
      <c r="B58" s="19" t="s">
        <v>148</v>
      </c>
    </row>
    <row r="59" spans="1:2" ht="26.4" x14ac:dyDescent="0.25">
      <c r="A59" t="s">
        <v>140</v>
      </c>
      <c r="B59" s="19" t="s">
        <v>149</v>
      </c>
    </row>
    <row r="60" spans="1:2" ht="26.4" x14ac:dyDescent="0.25">
      <c r="A60" t="s">
        <v>140</v>
      </c>
      <c r="B60" s="19" t="s">
        <v>150</v>
      </c>
    </row>
    <row r="61" spans="1:2" x14ac:dyDescent="0.25">
      <c r="A61" t="s">
        <v>140</v>
      </c>
      <c r="B61" s="19" t="s">
        <v>151</v>
      </c>
    </row>
    <row r="62" spans="1:2" x14ac:dyDescent="0.25">
      <c r="A62" t="s">
        <v>140</v>
      </c>
      <c r="B62" s="19"/>
    </row>
    <row r="63" spans="1:2" x14ac:dyDescent="0.25">
      <c r="A63" t="s">
        <v>140</v>
      </c>
      <c r="B63" s="19" t="s">
        <v>152</v>
      </c>
    </row>
    <row r="64" spans="1:2" x14ac:dyDescent="0.25">
      <c r="A64" t="s">
        <v>140</v>
      </c>
      <c r="B64" s="19"/>
    </row>
    <row r="65" spans="1:2" ht="26.4" x14ac:dyDescent="0.25">
      <c r="A65" t="s">
        <v>140</v>
      </c>
      <c r="B65" s="19" t="s">
        <v>153</v>
      </c>
    </row>
    <row r="66" spans="1:2" ht="39.6" x14ac:dyDescent="0.25">
      <c r="A66"/>
      <c r="B66" s="19" t="s">
        <v>154</v>
      </c>
    </row>
    <row r="67" spans="1:2" x14ac:dyDescent="0.25">
      <c r="B67" s="19" t="s">
        <v>155</v>
      </c>
    </row>
    <row r="68" spans="1:2" ht="26.4" x14ac:dyDescent="0.25">
      <c r="B68" s="19" t="s">
        <v>156</v>
      </c>
    </row>
    <row r="69" spans="1:2" ht="26.4" x14ac:dyDescent="0.25">
      <c r="B69" s="19" t="s">
        <v>157</v>
      </c>
    </row>
    <row r="70" spans="1:2" ht="26.4" x14ac:dyDescent="0.25">
      <c r="B70" s="19" t="s">
        <v>158</v>
      </c>
    </row>
    <row r="71" spans="1:2" ht="26.4" x14ac:dyDescent="0.25">
      <c r="B71" s="19" t="s">
        <v>159</v>
      </c>
    </row>
    <row r="72" spans="1:2" ht="52.8" x14ac:dyDescent="0.25">
      <c r="B72" s="19" t="s">
        <v>160</v>
      </c>
    </row>
    <row r="73" spans="1:2" ht="39.6" x14ac:dyDescent="0.25">
      <c r="B73" s="19" t="s">
        <v>161</v>
      </c>
    </row>
    <row r="74" spans="1:2" ht="39.6" x14ac:dyDescent="0.25">
      <c r="B74" s="19" t="s">
        <v>162</v>
      </c>
    </row>
    <row r="75" spans="1:2" ht="52.8" x14ac:dyDescent="0.25">
      <c r="B75" s="19" t="s">
        <v>620</v>
      </c>
    </row>
    <row r="76" spans="1:2" ht="26.4" x14ac:dyDescent="0.25">
      <c r="B76" s="19" t="s">
        <v>163</v>
      </c>
    </row>
    <row r="77" spans="1:2" x14ac:dyDescent="0.25">
      <c r="B77" s="19"/>
    </row>
    <row r="78" spans="1:2" x14ac:dyDescent="0.25">
      <c r="B78" s="18"/>
    </row>
    <row r="79" spans="1:2" x14ac:dyDescent="0.25">
      <c r="B79" s="18"/>
    </row>
    <row r="80" spans="1:2" x14ac:dyDescent="0.25">
      <c r="B80" s="18"/>
    </row>
  </sheetData>
  <sheetProtection algorithmName="SHA-512" hashValue="70Z7L49AdCa+2oQOKV9x6w7fNjsf3pZOfIF0cJiI/h6xYZyBDsQ79GnuGbLy23kHcmo8qA4H6rZXNMyQmu9HXA==" saltValue="WxNPZTpCNA4dr29Sf5Vxfg==" spinCount="100000" sheet="1" objects="1" scenarios="1"/>
  <phoneticPr fontId="0" type="noConversion"/>
  <pageMargins left="0.98425196850393704" right="0.19685039370078741" top="0.78740157480314965" bottom="0.78740157480314965" header="0.19685039370078741" footer="0.19685039370078741"/>
  <pageSetup paperSize="9" orientation="portrait" r:id="rId1"/>
  <headerFooter>
    <oddFooter>Stran &amp;P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45"/>
  <sheetViews>
    <sheetView topLeftCell="A19" zoomScale="70" zoomScaleNormal="70" zoomScaleSheetLayoutView="100" zoomScalePageLayoutView="70" workbookViewId="0">
      <selection activeCell="E19" sqref="E19"/>
    </sheetView>
  </sheetViews>
  <sheetFormatPr defaultColWidth="9.109375" defaultRowHeight="13.2" x14ac:dyDescent="0.25"/>
  <cols>
    <col min="1" max="1" width="4.44140625" style="322" bestFit="1" customWidth="1"/>
    <col min="2" max="2" width="48" style="493" customWidth="1"/>
    <col min="3" max="3" width="8.33203125" style="312" customWidth="1"/>
    <col min="4" max="4" width="10.88671875" style="312" customWidth="1"/>
    <col min="5" max="6" width="11.88671875" style="312" customWidth="1"/>
    <col min="7" max="16384" width="9.109375" style="313"/>
  </cols>
  <sheetData>
    <row r="1" spans="1:6" ht="15.6" x14ac:dyDescent="0.25">
      <c r="A1" s="311"/>
      <c r="B1" s="311" t="s">
        <v>17</v>
      </c>
      <c r="C1" s="312" t="s">
        <v>64</v>
      </c>
      <c r="D1" s="312" t="s">
        <v>65</v>
      </c>
      <c r="E1" s="312" t="s">
        <v>66</v>
      </c>
      <c r="F1" s="312" t="s">
        <v>67</v>
      </c>
    </row>
    <row r="3" spans="1:6" s="317" customFormat="1" ht="13.8" x14ac:dyDescent="0.25">
      <c r="A3" s="314" t="s">
        <v>46</v>
      </c>
      <c r="B3" s="315" t="s">
        <v>45</v>
      </c>
      <c r="C3" s="316"/>
      <c r="D3" s="316"/>
      <c r="E3" s="316"/>
      <c r="F3" s="316"/>
    </row>
    <row r="5" spans="1:6" s="321" customFormat="1" x14ac:dyDescent="0.25">
      <c r="A5" s="318" t="s">
        <v>12</v>
      </c>
      <c r="B5" s="319" t="s">
        <v>47</v>
      </c>
      <c r="C5" s="320"/>
      <c r="D5" s="320"/>
      <c r="E5" s="320"/>
      <c r="F5" s="320"/>
    </row>
    <row r="6" spans="1:6" x14ac:dyDescent="0.25">
      <c r="B6" s="323"/>
    </row>
    <row r="7" spans="1:6" x14ac:dyDescent="0.25">
      <c r="A7" s="324"/>
      <c r="B7" s="325" t="s">
        <v>164</v>
      </c>
      <c r="C7" s="326"/>
      <c r="D7" s="327"/>
      <c r="E7" s="327"/>
      <c r="F7" s="328"/>
    </row>
    <row r="8" spans="1:6" x14ac:dyDescent="0.25">
      <c r="A8" s="324"/>
      <c r="B8" s="325"/>
      <c r="C8" s="326"/>
      <c r="D8" s="327"/>
      <c r="E8" s="327"/>
      <c r="F8" s="328"/>
    </row>
    <row r="9" spans="1:6" ht="39.6" x14ac:dyDescent="0.25">
      <c r="A9" s="329" t="s">
        <v>140</v>
      </c>
      <c r="B9" s="330" t="s">
        <v>176</v>
      </c>
      <c r="C9" s="326"/>
      <c r="D9" s="327"/>
      <c r="E9" s="327"/>
      <c r="F9" s="328"/>
    </row>
    <row r="10" spans="1:6" ht="52.8" x14ac:dyDescent="0.25">
      <c r="A10" s="329" t="s">
        <v>140</v>
      </c>
      <c r="B10" s="331" t="s">
        <v>167</v>
      </c>
      <c r="C10" s="326"/>
      <c r="D10" s="327"/>
      <c r="E10" s="327"/>
      <c r="F10" s="328"/>
    </row>
    <row r="11" spans="1:6" ht="52.8" x14ac:dyDescent="0.25">
      <c r="A11" s="329" t="s">
        <v>140</v>
      </c>
      <c r="B11" s="331" t="s">
        <v>168</v>
      </c>
      <c r="C11" s="326"/>
      <c r="D11" s="327"/>
      <c r="E11" s="327"/>
      <c r="F11" s="328"/>
    </row>
    <row r="12" spans="1:6" ht="105.6" x14ac:dyDescent="0.25">
      <c r="A12" s="329" t="s">
        <v>140</v>
      </c>
      <c r="B12" s="331" t="s">
        <v>650</v>
      </c>
      <c r="C12" s="326"/>
      <c r="D12" s="327"/>
      <c r="E12" s="327"/>
      <c r="F12" s="328"/>
    </row>
    <row r="13" spans="1:6" x14ac:dyDescent="0.25">
      <c r="A13" s="332" t="s">
        <v>140</v>
      </c>
      <c r="B13" s="331" t="s">
        <v>170</v>
      </c>
      <c r="C13" s="326"/>
      <c r="D13" s="327"/>
      <c r="E13" s="327"/>
      <c r="F13" s="328"/>
    </row>
    <row r="14" spans="1:6" ht="39.6" x14ac:dyDescent="0.25">
      <c r="A14" s="329" t="s">
        <v>171</v>
      </c>
      <c r="B14" s="333" t="s">
        <v>172</v>
      </c>
      <c r="C14" s="326"/>
      <c r="D14" s="327"/>
      <c r="E14" s="327"/>
      <c r="F14" s="328"/>
    </row>
    <row r="15" spans="1:6" x14ac:dyDescent="0.25">
      <c r="A15" s="329" t="s">
        <v>171</v>
      </c>
      <c r="B15" s="333" t="s">
        <v>173</v>
      </c>
      <c r="C15" s="326"/>
      <c r="D15" s="327"/>
      <c r="E15" s="327"/>
      <c r="F15" s="328"/>
    </row>
    <row r="16" spans="1:6" ht="26.4" x14ac:dyDescent="0.25">
      <c r="A16" s="329" t="s">
        <v>171</v>
      </c>
      <c r="B16" s="333" t="s">
        <v>174</v>
      </c>
      <c r="C16" s="326"/>
      <c r="D16" s="327"/>
      <c r="E16" s="327"/>
      <c r="F16" s="328"/>
    </row>
    <row r="17" spans="1:8" x14ac:dyDescent="0.25">
      <c r="A17" s="329" t="s">
        <v>171</v>
      </c>
      <c r="B17" s="330" t="s">
        <v>175</v>
      </c>
      <c r="C17" s="326"/>
      <c r="D17" s="327"/>
      <c r="E17" s="327"/>
      <c r="F17" s="328"/>
    </row>
    <row r="18" spans="1:8" x14ac:dyDescent="0.25">
      <c r="A18" s="334"/>
      <c r="B18" s="335"/>
      <c r="C18" s="326"/>
      <c r="D18" s="327"/>
      <c r="E18" s="327"/>
      <c r="F18" s="328"/>
    </row>
    <row r="19" spans="1:8" ht="79.2" x14ac:dyDescent="0.25">
      <c r="A19" s="322" t="s">
        <v>0</v>
      </c>
      <c r="B19" s="323" t="s">
        <v>270</v>
      </c>
      <c r="C19" s="312" t="s">
        <v>345</v>
      </c>
      <c r="D19" s="336">
        <v>1</v>
      </c>
      <c r="E19" s="494"/>
      <c r="F19" s="336">
        <f>D19*E19</f>
        <v>0</v>
      </c>
      <c r="H19" s="56" t="str">
        <f>IF(E19="","VNESI CENO NA ENOTO!","")</f>
        <v>VNESI CENO NA ENOTO!</v>
      </c>
    </row>
    <row r="20" spans="1:8" x14ac:dyDescent="0.25">
      <c r="A20" s="334"/>
      <c r="B20" s="335"/>
      <c r="C20" s="326"/>
      <c r="D20" s="327"/>
      <c r="E20" s="327"/>
      <c r="F20" s="328"/>
    </row>
    <row r="21" spans="1:8" ht="39.6" x14ac:dyDescent="0.25">
      <c r="A21" s="322" t="s">
        <v>1</v>
      </c>
      <c r="B21" s="323" t="s">
        <v>263</v>
      </c>
      <c r="C21" s="312" t="s">
        <v>124</v>
      </c>
      <c r="D21" s="336">
        <v>30</v>
      </c>
      <c r="E21" s="494"/>
      <c r="F21" s="336">
        <f>D21*E21</f>
        <v>0</v>
      </c>
      <c r="H21" s="56" t="str">
        <f t="shared" ref="H21" si="0">IF(E21="","VNESI CENO NA ENOTO!","")</f>
        <v>VNESI CENO NA ENOTO!</v>
      </c>
    </row>
    <row r="22" spans="1:8" x14ac:dyDescent="0.25">
      <c r="A22" s="334"/>
      <c r="B22" s="335"/>
      <c r="C22" s="326"/>
      <c r="D22" s="327"/>
      <c r="E22" s="327"/>
      <c r="F22" s="328"/>
    </row>
    <row r="23" spans="1:8" ht="26.4" x14ac:dyDescent="0.25">
      <c r="A23" s="322" t="s">
        <v>2</v>
      </c>
      <c r="B23" s="323" t="s">
        <v>621</v>
      </c>
      <c r="C23" s="312" t="s">
        <v>20</v>
      </c>
      <c r="D23" s="336">
        <v>8</v>
      </c>
      <c r="E23" s="494"/>
      <c r="F23" s="336">
        <f>D23*E23</f>
        <v>0</v>
      </c>
      <c r="H23" s="56" t="str">
        <f t="shared" ref="H23" si="1">IF(E23="","VNESI CENO NA ENOTO!","")</f>
        <v>VNESI CENO NA ENOTO!</v>
      </c>
    </row>
    <row r="24" spans="1:8" x14ac:dyDescent="0.25">
      <c r="A24" s="334"/>
      <c r="B24" s="323"/>
      <c r="D24" s="336"/>
      <c r="E24" s="336"/>
      <c r="F24" s="336"/>
    </row>
    <row r="25" spans="1:8" ht="26.4" x14ac:dyDescent="0.25">
      <c r="A25" s="322" t="s">
        <v>3</v>
      </c>
      <c r="B25" s="323" t="s">
        <v>622</v>
      </c>
      <c r="C25" s="312" t="s">
        <v>20</v>
      </c>
      <c r="D25" s="336">
        <v>9</v>
      </c>
      <c r="E25" s="494"/>
      <c r="F25" s="336">
        <f>D25*E25</f>
        <v>0</v>
      </c>
      <c r="H25" s="56" t="str">
        <f t="shared" ref="H25" si="2">IF(E25="","VNESI CENO NA ENOTO!","")</f>
        <v>VNESI CENO NA ENOTO!</v>
      </c>
    </row>
    <row r="26" spans="1:8" x14ac:dyDescent="0.25">
      <c r="A26" s="334"/>
      <c r="B26" s="323"/>
      <c r="D26" s="336"/>
      <c r="E26" s="336"/>
      <c r="F26" s="336"/>
    </row>
    <row r="27" spans="1:8" ht="26.4" x14ac:dyDescent="0.25">
      <c r="A27" s="322" t="s">
        <v>5</v>
      </c>
      <c r="B27" s="323" t="s">
        <v>623</v>
      </c>
      <c r="C27" s="312" t="s">
        <v>20</v>
      </c>
      <c r="D27" s="336">
        <v>14</v>
      </c>
      <c r="E27" s="494"/>
      <c r="F27" s="336">
        <f>D27*E27</f>
        <v>0</v>
      </c>
      <c r="H27" s="56" t="str">
        <f t="shared" ref="H27" si="3">IF(E27="","VNESI CENO NA ENOTO!","")</f>
        <v>VNESI CENO NA ENOTO!</v>
      </c>
    </row>
    <row r="28" spans="1:8" x14ac:dyDescent="0.25">
      <c r="A28" s="334"/>
      <c r="B28" s="323"/>
      <c r="D28" s="336"/>
      <c r="E28" s="336"/>
      <c r="F28" s="336"/>
    </row>
    <row r="29" spans="1:8" ht="26.4" x14ac:dyDescent="0.25">
      <c r="A29" s="322" t="s">
        <v>6</v>
      </c>
      <c r="B29" s="323" t="s">
        <v>651</v>
      </c>
      <c r="C29" s="312" t="s">
        <v>20</v>
      </c>
      <c r="D29" s="336">
        <v>5</v>
      </c>
      <c r="E29" s="494"/>
      <c r="F29" s="336">
        <f>D29*E29</f>
        <v>0</v>
      </c>
      <c r="H29" s="56" t="str">
        <f t="shared" ref="H29" si="4">IF(E29="","VNESI CENO NA ENOTO!","")</f>
        <v>VNESI CENO NA ENOTO!</v>
      </c>
    </row>
    <row r="30" spans="1:8" x14ac:dyDescent="0.25">
      <c r="A30" s="334"/>
      <c r="B30" s="323"/>
      <c r="D30" s="336"/>
      <c r="E30" s="336"/>
      <c r="F30" s="336"/>
    </row>
    <row r="31" spans="1:8" ht="26.4" x14ac:dyDescent="0.25">
      <c r="A31" s="322" t="s">
        <v>7</v>
      </c>
      <c r="B31" s="323" t="s">
        <v>624</v>
      </c>
      <c r="C31" s="312" t="s">
        <v>20</v>
      </c>
      <c r="D31" s="336">
        <v>1</v>
      </c>
      <c r="E31" s="494"/>
      <c r="F31" s="336">
        <f>D31*E31</f>
        <v>0</v>
      </c>
      <c r="H31" s="56" t="str">
        <f t="shared" ref="H31" si="5">IF(E31="","VNESI CENO NA ENOTO!","")</f>
        <v>VNESI CENO NA ENOTO!</v>
      </c>
    </row>
    <row r="32" spans="1:8" x14ac:dyDescent="0.25">
      <c r="A32" s="334"/>
      <c r="B32" s="323"/>
      <c r="D32" s="336"/>
      <c r="E32" s="336"/>
      <c r="F32" s="336"/>
    </row>
    <row r="33" spans="1:8" ht="26.4" x14ac:dyDescent="0.25">
      <c r="A33" s="322" t="s">
        <v>8</v>
      </c>
      <c r="B33" s="323" t="s">
        <v>625</v>
      </c>
      <c r="C33" s="312" t="s">
        <v>20</v>
      </c>
      <c r="D33" s="336">
        <v>1</v>
      </c>
      <c r="E33" s="494"/>
      <c r="F33" s="336">
        <f>D33*E33</f>
        <v>0</v>
      </c>
      <c r="H33" s="56" t="str">
        <f t="shared" ref="H33" si="6">IF(E33="","VNESI CENO NA ENOTO!","")</f>
        <v>VNESI CENO NA ENOTO!</v>
      </c>
    </row>
    <row r="34" spans="1:8" x14ac:dyDescent="0.25">
      <c r="A34" s="334"/>
      <c r="B34" s="323"/>
      <c r="D34" s="336"/>
      <c r="E34" s="336"/>
      <c r="F34" s="336"/>
    </row>
    <row r="35" spans="1:8" ht="26.4" x14ac:dyDescent="0.25">
      <c r="A35" s="322" t="s">
        <v>9</v>
      </c>
      <c r="B35" s="323" t="s">
        <v>626</v>
      </c>
      <c r="C35" s="312" t="s">
        <v>20</v>
      </c>
      <c r="D35" s="336">
        <v>1</v>
      </c>
      <c r="E35" s="494"/>
      <c r="F35" s="336">
        <f>D35*E35</f>
        <v>0</v>
      </c>
      <c r="H35" s="56" t="str">
        <f t="shared" ref="H35" si="7">IF(E35="","VNESI CENO NA ENOTO!","")</f>
        <v>VNESI CENO NA ENOTO!</v>
      </c>
    </row>
    <row r="36" spans="1:8" x14ac:dyDescent="0.25">
      <c r="A36" s="334"/>
      <c r="B36" s="323"/>
      <c r="D36" s="336"/>
      <c r="E36" s="336"/>
      <c r="F36" s="336"/>
    </row>
    <row r="37" spans="1:8" s="321" customFormat="1" ht="26.4" x14ac:dyDescent="0.25">
      <c r="A37" s="322" t="s">
        <v>10</v>
      </c>
      <c r="B37" s="323" t="s">
        <v>627</v>
      </c>
      <c r="C37" s="312" t="s">
        <v>20</v>
      </c>
      <c r="D37" s="336">
        <v>2</v>
      </c>
      <c r="E37" s="494"/>
      <c r="F37" s="336">
        <f>D37*E37</f>
        <v>0</v>
      </c>
      <c r="H37" s="56" t="str">
        <f t="shared" ref="H37" si="8">IF(E37="","VNESI CENO NA ENOTO!","")</f>
        <v>VNESI CENO NA ENOTO!</v>
      </c>
    </row>
    <row r="38" spans="1:8" x14ac:dyDescent="0.25">
      <c r="A38" s="334"/>
      <c r="B38" s="323"/>
      <c r="D38" s="336"/>
      <c r="E38" s="336"/>
      <c r="F38" s="336"/>
    </row>
    <row r="39" spans="1:8" ht="26.4" x14ac:dyDescent="0.25">
      <c r="A39" s="322" t="s">
        <v>21</v>
      </c>
      <c r="B39" s="323" t="s">
        <v>628</v>
      </c>
      <c r="C39" s="312" t="s">
        <v>20</v>
      </c>
      <c r="D39" s="336">
        <v>2</v>
      </c>
      <c r="E39" s="494"/>
      <c r="F39" s="336">
        <f>D39*E39</f>
        <v>0</v>
      </c>
      <c r="H39" s="56" t="str">
        <f t="shared" ref="H39" si="9">IF(E39="","VNESI CENO NA ENOTO!","")</f>
        <v>VNESI CENO NA ENOTO!</v>
      </c>
    </row>
    <row r="40" spans="1:8" x14ac:dyDescent="0.25">
      <c r="A40" s="334"/>
      <c r="B40" s="323"/>
      <c r="D40" s="336"/>
      <c r="E40" s="336"/>
      <c r="F40" s="336"/>
    </row>
    <row r="41" spans="1:8" x14ac:dyDescent="0.25">
      <c r="A41" s="322" t="s">
        <v>22</v>
      </c>
      <c r="B41" s="323" t="s">
        <v>629</v>
      </c>
      <c r="C41" s="312" t="s">
        <v>20</v>
      </c>
      <c r="D41" s="336">
        <v>5</v>
      </c>
      <c r="E41" s="494"/>
      <c r="F41" s="336">
        <f>D41*E41</f>
        <v>0</v>
      </c>
      <c r="H41" s="56" t="str">
        <f t="shared" ref="H41" si="10">IF(E41="","VNESI CENO NA ENOTO!","")</f>
        <v>VNESI CENO NA ENOTO!</v>
      </c>
    </row>
    <row r="42" spans="1:8" x14ac:dyDescent="0.25">
      <c r="A42" s="334"/>
      <c r="B42" s="323"/>
      <c r="D42" s="336"/>
      <c r="E42" s="336"/>
      <c r="F42" s="336"/>
    </row>
    <row r="43" spans="1:8" ht="26.4" x14ac:dyDescent="0.25">
      <c r="A43" s="322" t="s">
        <v>23</v>
      </c>
      <c r="B43" s="323" t="s">
        <v>630</v>
      </c>
      <c r="C43" s="312" t="s">
        <v>20</v>
      </c>
      <c r="D43" s="336">
        <v>18</v>
      </c>
      <c r="E43" s="494"/>
      <c r="F43" s="336">
        <f>D43*E43</f>
        <v>0</v>
      </c>
      <c r="H43" s="56" t="str">
        <f t="shared" ref="H43" si="11">IF(E43="","VNESI CENO NA ENOTO!","")</f>
        <v>VNESI CENO NA ENOTO!</v>
      </c>
    </row>
    <row r="44" spans="1:8" x14ac:dyDescent="0.25">
      <c r="A44" s="334"/>
      <c r="B44" s="323"/>
      <c r="D44" s="336"/>
      <c r="E44" s="336"/>
      <c r="F44" s="336"/>
    </row>
    <row r="45" spans="1:8" ht="52.8" x14ac:dyDescent="0.25">
      <c r="A45" s="322" t="s">
        <v>24</v>
      </c>
      <c r="B45" s="323" t="s">
        <v>631</v>
      </c>
      <c r="C45" s="312" t="s">
        <v>77</v>
      </c>
      <c r="D45" s="336">
        <v>57.2</v>
      </c>
      <c r="E45" s="494"/>
      <c r="F45" s="336">
        <f>D45*E45</f>
        <v>0</v>
      </c>
      <c r="H45" s="56" t="str">
        <f t="shared" ref="H45" si="12">IF(E45="","VNESI CENO NA ENOTO!","")</f>
        <v>VNESI CENO NA ENOTO!</v>
      </c>
    </row>
    <row r="46" spans="1:8" x14ac:dyDescent="0.25">
      <c r="A46" s="334"/>
      <c r="B46" s="323"/>
      <c r="D46" s="336"/>
      <c r="E46" s="336"/>
      <c r="F46" s="336"/>
    </row>
    <row r="47" spans="1:8" x14ac:dyDescent="0.25">
      <c r="A47" s="322" t="s">
        <v>25</v>
      </c>
      <c r="B47" s="323" t="s">
        <v>632</v>
      </c>
      <c r="C47" s="312" t="s">
        <v>20</v>
      </c>
      <c r="D47" s="336">
        <v>4</v>
      </c>
      <c r="E47" s="494"/>
      <c r="F47" s="336">
        <f>D47*E47</f>
        <v>0</v>
      </c>
      <c r="H47" s="56" t="str">
        <f t="shared" ref="H47" si="13">IF(E47="","VNESI CENO NA ENOTO!","")</f>
        <v>VNESI CENO NA ENOTO!</v>
      </c>
    </row>
    <row r="48" spans="1:8" x14ac:dyDescent="0.25">
      <c r="A48" s="334"/>
      <c r="B48" s="323"/>
      <c r="D48" s="336"/>
      <c r="E48" s="336"/>
      <c r="F48" s="336"/>
    </row>
    <row r="49" spans="1:8" x14ac:dyDescent="0.25">
      <c r="A49" s="322" t="s">
        <v>26</v>
      </c>
      <c r="B49" s="323" t="s">
        <v>633</v>
      </c>
      <c r="C49" s="312" t="s">
        <v>20</v>
      </c>
      <c r="D49" s="336">
        <v>1</v>
      </c>
      <c r="E49" s="494"/>
      <c r="F49" s="336">
        <f>D49*E49</f>
        <v>0</v>
      </c>
      <c r="H49" s="56" t="str">
        <f t="shared" ref="H49" si="14">IF(E49="","VNESI CENO NA ENOTO!","")</f>
        <v>VNESI CENO NA ENOTO!</v>
      </c>
    </row>
    <row r="50" spans="1:8" x14ac:dyDescent="0.25">
      <c r="A50" s="334"/>
      <c r="B50" s="323"/>
      <c r="D50" s="336"/>
      <c r="E50" s="336"/>
      <c r="F50" s="336"/>
    </row>
    <row r="51" spans="1:8" ht="26.4" x14ac:dyDescent="0.25">
      <c r="A51" s="322" t="s">
        <v>27</v>
      </c>
      <c r="B51" s="323" t="s">
        <v>634</v>
      </c>
      <c r="C51" s="312" t="s">
        <v>77</v>
      </c>
      <c r="D51" s="336">
        <v>74.099999999999994</v>
      </c>
      <c r="E51" s="494"/>
      <c r="F51" s="336">
        <f>D51*E51</f>
        <v>0</v>
      </c>
      <c r="H51" s="56" t="str">
        <f t="shared" ref="H51" si="15">IF(E51="","VNESI CENO NA ENOTO!","")</f>
        <v>VNESI CENO NA ENOTO!</v>
      </c>
    </row>
    <row r="52" spans="1:8" x14ac:dyDescent="0.25">
      <c r="A52" s="334"/>
      <c r="B52" s="323"/>
      <c r="D52" s="336"/>
      <c r="E52" s="336"/>
      <c r="F52" s="336"/>
    </row>
    <row r="53" spans="1:8" ht="39.6" x14ac:dyDescent="0.25">
      <c r="A53" s="322" t="s">
        <v>28</v>
      </c>
      <c r="B53" s="323" t="s">
        <v>635</v>
      </c>
      <c r="C53" s="312" t="s">
        <v>77</v>
      </c>
      <c r="D53" s="336">
        <v>25.4</v>
      </c>
      <c r="E53" s="494"/>
      <c r="F53" s="336">
        <f>D53*E53</f>
        <v>0</v>
      </c>
      <c r="H53" s="56" t="str">
        <f t="shared" ref="H53" si="16">IF(E53="","VNESI CENO NA ENOTO!","")</f>
        <v>VNESI CENO NA ENOTO!</v>
      </c>
    </row>
    <row r="54" spans="1:8" x14ac:dyDescent="0.25">
      <c r="A54" s="334"/>
      <c r="B54" s="323"/>
      <c r="D54" s="336"/>
      <c r="E54" s="336"/>
      <c r="F54" s="336"/>
    </row>
    <row r="55" spans="1:8" ht="39.6" x14ac:dyDescent="0.25">
      <c r="A55" s="322" t="s">
        <v>29</v>
      </c>
      <c r="B55" s="323" t="s">
        <v>636</v>
      </c>
      <c r="C55" s="312" t="s">
        <v>76</v>
      </c>
      <c r="D55" s="336">
        <v>28.4</v>
      </c>
      <c r="E55" s="494"/>
      <c r="F55" s="336">
        <f>D55*E55</f>
        <v>0</v>
      </c>
      <c r="H55" s="56" t="str">
        <f t="shared" ref="H55" si="17">IF(E55="","VNESI CENO NA ENOTO!","")</f>
        <v>VNESI CENO NA ENOTO!</v>
      </c>
    </row>
    <row r="56" spans="1:8" x14ac:dyDescent="0.25">
      <c r="A56" s="334"/>
      <c r="B56" s="323"/>
      <c r="D56" s="336"/>
      <c r="E56" s="336"/>
      <c r="F56" s="336"/>
    </row>
    <row r="57" spans="1:8" ht="26.4" x14ac:dyDescent="0.25">
      <c r="A57" s="322" t="s">
        <v>30</v>
      </c>
      <c r="B57" s="323" t="s">
        <v>637</v>
      </c>
      <c r="C57" s="312" t="s">
        <v>77</v>
      </c>
      <c r="D57" s="336">
        <v>72.3</v>
      </c>
      <c r="E57" s="494"/>
      <c r="F57" s="336">
        <f>D57*E57</f>
        <v>0</v>
      </c>
      <c r="H57" s="56" t="str">
        <f t="shared" ref="H57" si="18">IF(E57="","VNESI CENO NA ENOTO!","")</f>
        <v>VNESI CENO NA ENOTO!</v>
      </c>
    </row>
    <row r="58" spans="1:8" x14ac:dyDescent="0.25">
      <c r="A58" s="334"/>
      <c r="B58" s="323"/>
      <c r="D58" s="336"/>
      <c r="E58" s="336"/>
      <c r="F58" s="336"/>
    </row>
    <row r="59" spans="1:8" ht="26.4" x14ac:dyDescent="0.25">
      <c r="A59" s="322" t="s">
        <v>31</v>
      </c>
      <c r="B59" s="323" t="s">
        <v>638</v>
      </c>
      <c r="C59" s="312" t="s">
        <v>77</v>
      </c>
      <c r="D59" s="336">
        <v>13.5</v>
      </c>
      <c r="E59" s="494"/>
      <c r="F59" s="336">
        <f>D59*E59</f>
        <v>0</v>
      </c>
      <c r="H59" s="56" t="str">
        <f t="shared" ref="H59" si="19">IF(E59="","VNESI CENO NA ENOTO!","")</f>
        <v>VNESI CENO NA ENOTO!</v>
      </c>
    </row>
    <row r="60" spans="1:8" x14ac:dyDescent="0.25">
      <c r="A60" s="334"/>
      <c r="B60" s="323"/>
      <c r="D60" s="336"/>
      <c r="E60" s="336"/>
      <c r="F60" s="336"/>
    </row>
    <row r="61" spans="1:8" x14ac:dyDescent="0.25">
      <c r="A61" s="322" t="s">
        <v>32</v>
      </c>
      <c r="B61" s="323" t="s">
        <v>639</v>
      </c>
      <c r="C61" s="312" t="s">
        <v>76</v>
      </c>
      <c r="D61" s="336">
        <v>16.600000000000001</v>
      </c>
      <c r="E61" s="494"/>
      <c r="F61" s="336">
        <f>D61*E61</f>
        <v>0</v>
      </c>
      <c r="H61" s="56" t="str">
        <f t="shared" ref="H61" si="20">IF(E61="","VNESI CENO NA ENOTO!","")</f>
        <v>VNESI CENO NA ENOTO!</v>
      </c>
    </row>
    <row r="62" spans="1:8" x14ac:dyDescent="0.25">
      <c r="A62" s="334"/>
      <c r="B62" s="323"/>
      <c r="D62" s="336"/>
      <c r="E62" s="336"/>
      <c r="F62" s="336"/>
    </row>
    <row r="63" spans="1:8" ht="26.4" x14ac:dyDescent="0.25">
      <c r="A63" s="322" t="s">
        <v>33</v>
      </c>
      <c r="B63" s="323" t="s">
        <v>640</v>
      </c>
      <c r="C63" s="312" t="s">
        <v>77</v>
      </c>
      <c r="D63" s="336">
        <v>94</v>
      </c>
      <c r="E63" s="494"/>
      <c r="F63" s="336">
        <f>D63*E63</f>
        <v>0</v>
      </c>
      <c r="H63" s="56" t="str">
        <f t="shared" ref="H63" si="21">IF(E63="","VNESI CENO NA ENOTO!","")</f>
        <v>VNESI CENO NA ENOTO!</v>
      </c>
    </row>
    <row r="64" spans="1:8" x14ac:dyDescent="0.25">
      <c r="A64" s="334"/>
      <c r="B64" s="323"/>
      <c r="D64" s="336"/>
      <c r="E64" s="336"/>
      <c r="F64" s="336"/>
    </row>
    <row r="65" spans="1:8" ht="26.4" x14ac:dyDescent="0.25">
      <c r="A65" s="322" t="s">
        <v>34</v>
      </c>
      <c r="B65" s="323" t="s">
        <v>641</v>
      </c>
      <c r="C65" s="312" t="s">
        <v>77</v>
      </c>
      <c r="D65" s="336">
        <v>1</v>
      </c>
      <c r="E65" s="494"/>
      <c r="F65" s="336">
        <f>D65*E65</f>
        <v>0</v>
      </c>
      <c r="H65" s="56" t="str">
        <f t="shared" ref="H65" si="22">IF(E65="","VNESI CENO NA ENOTO!","")</f>
        <v>VNESI CENO NA ENOTO!</v>
      </c>
    </row>
    <row r="66" spans="1:8" x14ac:dyDescent="0.25">
      <c r="A66" s="334"/>
      <c r="B66" s="323"/>
      <c r="D66" s="336"/>
      <c r="E66" s="336"/>
      <c r="F66" s="336"/>
    </row>
    <row r="67" spans="1:8" ht="39.6" x14ac:dyDescent="0.25">
      <c r="A67" s="322" t="s">
        <v>35</v>
      </c>
      <c r="B67" s="323" t="s">
        <v>741</v>
      </c>
      <c r="C67" s="312" t="s">
        <v>76</v>
      </c>
      <c r="D67" s="336">
        <v>5</v>
      </c>
      <c r="E67" s="494"/>
      <c r="F67" s="336">
        <f>D67*E67</f>
        <v>0</v>
      </c>
      <c r="H67" s="56" t="str">
        <f t="shared" ref="H67" si="23">IF(E67="","VNESI CENO NA ENOTO!","")</f>
        <v>VNESI CENO NA ENOTO!</v>
      </c>
    </row>
    <row r="68" spans="1:8" x14ac:dyDescent="0.25">
      <c r="A68" s="334"/>
      <c r="B68" s="323"/>
      <c r="D68" s="336"/>
      <c r="E68" s="336"/>
      <c r="F68" s="336"/>
    </row>
    <row r="69" spans="1:8" ht="39.6" x14ac:dyDescent="0.25">
      <c r="A69" s="322" t="s">
        <v>85</v>
      </c>
      <c r="B69" s="323" t="s">
        <v>652</v>
      </c>
      <c r="C69" s="312" t="s">
        <v>77</v>
      </c>
      <c r="D69" s="336">
        <v>221.3</v>
      </c>
      <c r="E69" s="494"/>
      <c r="F69" s="336">
        <f>D69*E69</f>
        <v>0</v>
      </c>
      <c r="H69" s="56" t="str">
        <f t="shared" ref="H69" si="24">IF(E69="","VNESI CENO NA ENOTO!","")</f>
        <v>VNESI CENO NA ENOTO!</v>
      </c>
    </row>
    <row r="70" spans="1:8" x14ac:dyDescent="0.25">
      <c r="A70" s="334"/>
      <c r="B70" s="323"/>
      <c r="D70" s="336"/>
      <c r="E70" s="336"/>
      <c r="F70" s="336"/>
    </row>
    <row r="71" spans="1:8" ht="39.6" x14ac:dyDescent="0.25">
      <c r="A71" s="322" t="s">
        <v>86</v>
      </c>
      <c r="B71" s="323" t="s">
        <v>653</v>
      </c>
      <c r="C71" s="312" t="s">
        <v>79</v>
      </c>
      <c r="D71" s="336">
        <v>2.4</v>
      </c>
      <c r="E71" s="494"/>
      <c r="F71" s="336">
        <f>D71*E71</f>
        <v>0</v>
      </c>
      <c r="H71" s="56" t="str">
        <f t="shared" ref="H71" si="25">IF(E71="","VNESI CENO NA ENOTO!","")</f>
        <v>VNESI CENO NA ENOTO!</v>
      </c>
    </row>
    <row r="72" spans="1:8" x14ac:dyDescent="0.25">
      <c r="A72" s="334"/>
      <c r="B72" s="323"/>
      <c r="D72" s="336"/>
      <c r="E72" s="336"/>
      <c r="F72" s="336"/>
    </row>
    <row r="73" spans="1:8" ht="26.4" x14ac:dyDescent="0.25">
      <c r="A73" s="322" t="s">
        <v>87</v>
      </c>
      <c r="B73" s="323" t="s">
        <v>654</v>
      </c>
      <c r="C73" s="312" t="s">
        <v>79</v>
      </c>
      <c r="D73" s="336">
        <v>7.5</v>
      </c>
      <c r="E73" s="494"/>
      <c r="F73" s="336">
        <f>D73*E73</f>
        <v>0</v>
      </c>
      <c r="H73" s="56" t="str">
        <f t="shared" ref="H73" si="26">IF(E73="","VNESI CENO NA ENOTO!","")</f>
        <v>VNESI CENO NA ENOTO!</v>
      </c>
    </row>
    <row r="74" spans="1:8" x14ac:dyDescent="0.25">
      <c r="A74" s="334"/>
      <c r="B74" s="323"/>
      <c r="D74" s="336"/>
      <c r="E74" s="336"/>
      <c r="F74" s="336"/>
    </row>
    <row r="75" spans="1:8" x14ac:dyDescent="0.25">
      <c r="A75" s="322" t="s">
        <v>88</v>
      </c>
      <c r="B75" s="323" t="s">
        <v>655</v>
      </c>
      <c r="C75" s="312" t="s">
        <v>79</v>
      </c>
      <c r="D75" s="336">
        <v>1</v>
      </c>
      <c r="E75" s="494"/>
      <c r="F75" s="336">
        <f>D75*E75</f>
        <v>0</v>
      </c>
      <c r="H75" s="56" t="str">
        <f t="shared" ref="H75" si="27">IF(E75="","VNESI CENO NA ENOTO!","")</f>
        <v>VNESI CENO NA ENOTO!</v>
      </c>
    </row>
    <row r="76" spans="1:8" x14ac:dyDescent="0.25">
      <c r="A76" s="334"/>
      <c r="B76" s="323"/>
      <c r="D76" s="336"/>
      <c r="E76" s="336"/>
      <c r="F76" s="336"/>
    </row>
    <row r="77" spans="1:8" x14ac:dyDescent="0.25">
      <c r="A77" s="322" t="s">
        <v>89</v>
      </c>
      <c r="B77" s="323" t="s">
        <v>656</v>
      </c>
      <c r="C77" s="312" t="s">
        <v>79</v>
      </c>
      <c r="D77" s="336">
        <v>20</v>
      </c>
      <c r="E77" s="494"/>
      <c r="F77" s="336">
        <f>D77*E77</f>
        <v>0</v>
      </c>
      <c r="H77" s="56" t="str">
        <f t="shared" ref="H77" si="28">IF(E77="","VNESI CENO NA ENOTO!","")</f>
        <v>VNESI CENO NA ENOTO!</v>
      </c>
    </row>
    <row r="78" spans="1:8" x14ac:dyDescent="0.25">
      <c r="A78" s="334"/>
      <c r="B78" s="323"/>
      <c r="D78" s="336"/>
      <c r="E78" s="336"/>
      <c r="F78" s="336"/>
    </row>
    <row r="79" spans="1:8" ht="26.4" x14ac:dyDescent="0.25">
      <c r="A79" s="322" t="s">
        <v>90</v>
      </c>
      <c r="B79" s="323" t="s">
        <v>742</v>
      </c>
      <c r="C79" s="312" t="s">
        <v>79</v>
      </c>
      <c r="D79" s="336">
        <v>14</v>
      </c>
      <c r="E79" s="494"/>
      <c r="F79" s="336">
        <f>D79*E79</f>
        <v>0</v>
      </c>
      <c r="H79" s="56" t="str">
        <f t="shared" ref="H79" si="29">IF(E79="","VNESI CENO NA ENOTO!","")</f>
        <v>VNESI CENO NA ENOTO!</v>
      </c>
    </row>
    <row r="80" spans="1:8" x14ac:dyDescent="0.25">
      <c r="A80" s="334"/>
      <c r="B80" s="323"/>
      <c r="D80" s="336"/>
      <c r="E80" s="336"/>
      <c r="F80" s="336"/>
    </row>
    <row r="81" spans="1:8" ht="52.8" x14ac:dyDescent="0.25">
      <c r="A81" s="322" t="s">
        <v>91</v>
      </c>
      <c r="B81" s="323" t="s">
        <v>767</v>
      </c>
      <c r="C81" s="312" t="s">
        <v>20</v>
      </c>
      <c r="D81" s="336">
        <v>3</v>
      </c>
      <c r="E81" s="494"/>
      <c r="F81" s="336">
        <f>D81*E81</f>
        <v>0</v>
      </c>
      <c r="H81" s="56" t="str">
        <f t="shared" ref="H81" si="30">IF(E81="","VNESI CENO NA ENOTO!","")</f>
        <v>VNESI CENO NA ENOTO!</v>
      </c>
    </row>
    <row r="82" spans="1:8" x14ac:dyDescent="0.25">
      <c r="A82" s="334"/>
      <c r="B82" s="323"/>
      <c r="D82" s="336"/>
      <c r="E82" s="336"/>
      <c r="F82" s="336"/>
    </row>
    <row r="83" spans="1:8" ht="26.4" x14ac:dyDescent="0.25">
      <c r="A83" s="322" t="s">
        <v>92</v>
      </c>
      <c r="B83" s="323" t="s">
        <v>657</v>
      </c>
      <c r="C83" s="312" t="s">
        <v>20</v>
      </c>
      <c r="D83" s="336">
        <v>40</v>
      </c>
      <c r="E83" s="494"/>
      <c r="F83" s="336">
        <f>D83*E83</f>
        <v>0</v>
      </c>
      <c r="H83" s="56" t="str">
        <f t="shared" ref="H83" si="31">IF(E83="","VNESI CENO NA ENOTO!","")</f>
        <v>VNESI CENO NA ENOTO!</v>
      </c>
    </row>
    <row r="84" spans="1:8" x14ac:dyDescent="0.25">
      <c r="A84" s="334"/>
      <c r="B84" s="323"/>
      <c r="D84" s="336"/>
      <c r="E84" s="336"/>
      <c r="F84" s="336"/>
    </row>
    <row r="85" spans="1:8" ht="145.19999999999999" x14ac:dyDescent="0.25">
      <c r="A85" s="322" t="s">
        <v>93</v>
      </c>
      <c r="B85" s="323" t="s">
        <v>679</v>
      </c>
      <c r="C85" s="312" t="s">
        <v>20</v>
      </c>
      <c r="D85" s="336">
        <v>4</v>
      </c>
      <c r="E85" s="494"/>
      <c r="F85" s="336">
        <f>D85*E85</f>
        <v>0</v>
      </c>
      <c r="H85" s="56" t="str">
        <f t="shared" ref="H85" si="32">IF(E85="","VNESI CENO NA ENOTO!","")</f>
        <v>VNESI CENO NA ENOTO!</v>
      </c>
    </row>
    <row r="86" spans="1:8" x14ac:dyDescent="0.25">
      <c r="A86" s="334"/>
      <c r="B86" s="323"/>
      <c r="D86" s="336"/>
      <c r="E86" s="336"/>
      <c r="F86" s="336"/>
    </row>
    <row r="87" spans="1:8" ht="26.4" x14ac:dyDescent="0.25">
      <c r="A87" s="322" t="s">
        <v>95</v>
      </c>
      <c r="B87" s="323" t="s">
        <v>743</v>
      </c>
      <c r="C87" s="312" t="s">
        <v>79</v>
      </c>
      <c r="D87" s="336">
        <v>0.6</v>
      </c>
      <c r="E87" s="494"/>
      <c r="F87" s="336">
        <f>D87*E87</f>
        <v>0</v>
      </c>
      <c r="H87" s="56" t="str">
        <f t="shared" ref="H87" si="33">IF(E87="","VNESI CENO NA ENOTO!","")</f>
        <v>VNESI CENO NA ENOTO!</v>
      </c>
    </row>
    <row r="88" spans="1:8" x14ac:dyDescent="0.25">
      <c r="A88" s="334"/>
      <c r="B88" s="323"/>
      <c r="D88" s="336"/>
      <c r="E88" s="336"/>
      <c r="F88" s="336"/>
    </row>
    <row r="89" spans="1:8" ht="39.6" x14ac:dyDescent="0.25">
      <c r="A89" s="322" t="s">
        <v>96</v>
      </c>
      <c r="B89" s="323" t="s">
        <v>658</v>
      </c>
      <c r="C89" s="312" t="s">
        <v>79</v>
      </c>
      <c r="D89" s="336">
        <v>2</v>
      </c>
      <c r="E89" s="494"/>
      <c r="F89" s="336">
        <f>D89*E89</f>
        <v>0</v>
      </c>
      <c r="H89" s="56" t="str">
        <f t="shared" ref="H89" si="34">IF(E89="","VNESI CENO NA ENOTO!","")</f>
        <v>VNESI CENO NA ENOTO!</v>
      </c>
    </row>
    <row r="90" spans="1:8" x14ac:dyDescent="0.25">
      <c r="A90" s="334"/>
      <c r="B90" s="323"/>
      <c r="D90" s="336"/>
      <c r="E90" s="336"/>
      <c r="F90" s="336"/>
    </row>
    <row r="91" spans="1:8" ht="26.4" x14ac:dyDescent="0.25">
      <c r="A91" s="322" t="s">
        <v>97</v>
      </c>
      <c r="B91" s="323" t="s">
        <v>659</v>
      </c>
      <c r="C91" s="312" t="s">
        <v>79</v>
      </c>
      <c r="D91" s="336">
        <v>3.5</v>
      </c>
      <c r="E91" s="494"/>
      <c r="F91" s="336">
        <f>D91*E91</f>
        <v>0</v>
      </c>
      <c r="H91" s="56" t="str">
        <f t="shared" ref="H91" si="35">IF(E91="","VNESI CENO NA ENOTO!","")</f>
        <v>VNESI CENO NA ENOTO!</v>
      </c>
    </row>
    <row r="92" spans="1:8" x14ac:dyDescent="0.25">
      <c r="A92" s="334"/>
      <c r="B92" s="323"/>
      <c r="D92" s="336"/>
      <c r="E92" s="336"/>
      <c r="F92" s="336"/>
    </row>
    <row r="93" spans="1:8" x14ac:dyDescent="0.25">
      <c r="A93" s="322" t="s">
        <v>107</v>
      </c>
      <c r="B93" s="323" t="s">
        <v>690</v>
      </c>
      <c r="C93" s="312" t="s">
        <v>79</v>
      </c>
      <c r="D93" s="336">
        <v>10.8</v>
      </c>
      <c r="E93" s="494"/>
      <c r="F93" s="336">
        <f>D93*E93</f>
        <v>0</v>
      </c>
      <c r="H93" s="56" t="str">
        <f t="shared" ref="H93" si="36">IF(E93="","VNESI CENO NA ENOTO!","")</f>
        <v>VNESI CENO NA ENOTO!</v>
      </c>
    </row>
    <row r="94" spans="1:8" x14ac:dyDescent="0.25">
      <c r="A94" s="334"/>
      <c r="B94" s="323"/>
      <c r="D94" s="336"/>
      <c r="E94" s="336"/>
      <c r="F94" s="336"/>
    </row>
    <row r="95" spans="1:8" ht="66" x14ac:dyDescent="0.25">
      <c r="A95" s="322" t="s">
        <v>112</v>
      </c>
      <c r="B95" s="323" t="s">
        <v>94</v>
      </c>
      <c r="C95" s="312" t="s">
        <v>77</v>
      </c>
      <c r="D95" s="336">
        <v>218.9</v>
      </c>
      <c r="E95" s="494"/>
      <c r="F95" s="336">
        <f>D95*E95</f>
        <v>0</v>
      </c>
      <c r="H95" s="56" t="str">
        <f t="shared" ref="H95" si="37">IF(E95="","VNESI CENO NA ENOTO!","")</f>
        <v>VNESI CENO NA ENOTO!</v>
      </c>
    </row>
    <row r="96" spans="1:8" x14ac:dyDescent="0.25">
      <c r="A96" s="334"/>
      <c r="B96" s="323"/>
      <c r="D96" s="336"/>
      <c r="E96" s="336"/>
      <c r="F96" s="336"/>
    </row>
    <row r="97" spans="1:8" ht="26.4" x14ac:dyDescent="0.25">
      <c r="A97" s="322" t="s">
        <v>258</v>
      </c>
      <c r="B97" s="323" t="s">
        <v>660</v>
      </c>
      <c r="C97" s="312" t="s">
        <v>77</v>
      </c>
      <c r="D97" s="336">
        <v>218.9</v>
      </c>
      <c r="E97" s="494"/>
      <c r="F97" s="336">
        <f t="shared" ref="F97:F101" si="38">D97*E97</f>
        <v>0</v>
      </c>
      <c r="H97" s="56" t="str">
        <f t="shared" ref="H97" si="39">IF(E97="","VNESI CENO NA ENOTO!","")</f>
        <v>VNESI CENO NA ENOTO!</v>
      </c>
    </row>
    <row r="98" spans="1:8" x14ac:dyDescent="0.25">
      <c r="A98" s="334"/>
      <c r="B98" s="323"/>
      <c r="D98" s="336"/>
      <c r="E98" s="336"/>
      <c r="F98" s="336"/>
    </row>
    <row r="99" spans="1:8" x14ac:dyDescent="0.25">
      <c r="A99" s="322" t="s">
        <v>269</v>
      </c>
      <c r="B99" s="323" t="s">
        <v>661</v>
      </c>
      <c r="C99" s="312" t="s">
        <v>76</v>
      </c>
      <c r="D99" s="336">
        <v>48.1</v>
      </c>
      <c r="E99" s="494"/>
      <c r="F99" s="336">
        <f t="shared" si="38"/>
        <v>0</v>
      </c>
      <c r="H99" s="56" t="str">
        <f t="shared" ref="H99" si="40">IF(E99="","VNESI CENO NA ENOTO!","")</f>
        <v>VNESI CENO NA ENOTO!</v>
      </c>
    </row>
    <row r="100" spans="1:8" x14ac:dyDescent="0.25">
      <c r="A100" s="334"/>
      <c r="B100" s="323"/>
      <c r="D100" s="336"/>
      <c r="E100" s="336"/>
      <c r="F100" s="336"/>
    </row>
    <row r="101" spans="1:8" x14ac:dyDescent="0.25">
      <c r="A101" s="322" t="s">
        <v>689</v>
      </c>
      <c r="B101" s="323" t="s">
        <v>662</v>
      </c>
      <c r="C101" s="312" t="s">
        <v>76</v>
      </c>
      <c r="D101" s="336">
        <v>52</v>
      </c>
      <c r="E101" s="494"/>
      <c r="F101" s="336">
        <f t="shared" si="38"/>
        <v>0</v>
      </c>
      <c r="H101" s="56" t="str">
        <f t="shared" ref="H101" si="41">IF(E101="","VNESI CENO NA ENOTO!","")</f>
        <v>VNESI CENO NA ENOTO!</v>
      </c>
    </row>
    <row r="102" spans="1:8" x14ac:dyDescent="0.25">
      <c r="A102" s="334"/>
      <c r="B102" s="323"/>
      <c r="D102" s="336"/>
      <c r="E102" s="336"/>
      <c r="F102" s="336"/>
    </row>
    <row r="103" spans="1:8" ht="13.8" thickBot="1" x14ac:dyDescent="0.3">
      <c r="B103" s="337" t="s">
        <v>16</v>
      </c>
      <c r="C103" s="338"/>
      <c r="D103" s="339"/>
      <c r="E103" s="339"/>
      <c r="F103" s="339">
        <f>SUM(F19:F102)</f>
        <v>0</v>
      </c>
    </row>
    <row r="104" spans="1:8" ht="13.8" thickTop="1" x14ac:dyDescent="0.25">
      <c r="A104" s="318" t="s">
        <v>11</v>
      </c>
      <c r="B104" s="319" t="s">
        <v>51</v>
      </c>
      <c r="C104" s="320"/>
      <c r="D104" s="320"/>
      <c r="E104" s="320"/>
      <c r="F104" s="320"/>
    </row>
    <row r="105" spans="1:8" x14ac:dyDescent="0.25">
      <c r="B105" s="323"/>
    </row>
    <row r="106" spans="1:8" x14ac:dyDescent="0.25">
      <c r="A106" s="324"/>
      <c r="B106" s="325" t="s">
        <v>164</v>
      </c>
      <c r="C106" s="332"/>
      <c r="D106" s="340"/>
      <c r="E106" s="327"/>
      <c r="F106" s="328"/>
    </row>
    <row r="107" spans="1:8" x14ac:dyDescent="0.25">
      <c r="A107" s="324"/>
      <c r="B107" s="325"/>
      <c r="C107" s="332"/>
      <c r="D107" s="340"/>
      <c r="E107" s="327"/>
      <c r="F107" s="328"/>
    </row>
    <row r="108" spans="1:8" ht="39.6" x14ac:dyDescent="0.25">
      <c r="A108" s="329" t="s">
        <v>140</v>
      </c>
      <c r="B108" s="330" t="s">
        <v>165</v>
      </c>
      <c r="C108" s="341"/>
      <c r="D108" s="341"/>
      <c r="E108" s="341"/>
      <c r="F108" s="341"/>
    </row>
    <row r="109" spans="1:8" ht="66" x14ac:dyDescent="0.25">
      <c r="A109" s="329" t="s">
        <v>140</v>
      </c>
      <c r="B109" s="342" t="s">
        <v>166</v>
      </c>
      <c r="C109" s="343"/>
      <c r="D109" s="343"/>
      <c r="E109" s="327"/>
      <c r="F109" s="328"/>
    </row>
    <row r="110" spans="1:8" ht="52.8" x14ac:dyDescent="0.25">
      <c r="A110" s="329" t="s">
        <v>140</v>
      </c>
      <c r="B110" s="331" t="s">
        <v>167</v>
      </c>
      <c r="C110" s="343"/>
      <c r="D110" s="343"/>
      <c r="E110" s="327"/>
      <c r="F110" s="328"/>
    </row>
    <row r="111" spans="1:8" ht="52.8" x14ac:dyDescent="0.25">
      <c r="A111" s="329" t="s">
        <v>140</v>
      </c>
      <c r="B111" s="331" t="s">
        <v>168</v>
      </c>
      <c r="C111" s="343"/>
      <c r="D111" s="343"/>
      <c r="E111" s="327"/>
      <c r="F111" s="328"/>
    </row>
    <row r="112" spans="1:8" ht="79.2" x14ac:dyDescent="0.25">
      <c r="A112" s="329" t="s">
        <v>140</v>
      </c>
      <c r="B112" s="330" t="s">
        <v>169</v>
      </c>
      <c r="C112" s="343"/>
      <c r="D112" s="343"/>
      <c r="E112" s="327"/>
      <c r="F112" s="328"/>
    </row>
    <row r="113" spans="1:8" x14ac:dyDescent="0.25">
      <c r="A113" s="332" t="s">
        <v>140</v>
      </c>
      <c r="B113" s="331" t="s">
        <v>170</v>
      </c>
      <c r="C113" s="343"/>
      <c r="D113" s="343"/>
      <c r="E113" s="327"/>
      <c r="F113" s="328"/>
    </row>
    <row r="114" spans="1:8" ht="39.6" x14ac:dyDescent="0.25">
      <c r="A114" s="332" t="s">
        <v>171</v>
      </c>
      <c r="B114" s="333" t="s">
        <v>172</v>
      </c>
      <c r="C114" s="343"/>
      <c r="D114" s="343"/>
      <c r="E114" s="327"/>
      <c r="F114" s="328"/>
    </row>
    <row r="115" spans="1:8" x14ac:dyDescent="0.25">
      <c r="A115" s="332" t="s">
        <v>171</v>
      </c>
      <c r="B115" s="333" t="s">
        <v>173</v>
      </c>
      <c r="C115" s="344"/>
      <c r="D115" s="343"/>
      <c r="E115" s="327"/>
      <c r="F115" s="328"/>
    </row>
    <row r="116" spans="1:8" ht="26.4" x14ac:dyDescent="0.25">
      <c r="A116" s="332" t="s">
        <v>171</v>
      </c>
      <c r="B116" s="333" t="s">
        <v>174</v>
      </c>
      <c r="C116" s="343"/>
      <c r="D116" s="343"/>
      <c r="E116" s="327"/>
      <c r="F116" s="328"/>
    </row>
    <row r="117" spans="1:8" x14ac:dyDescent="0.25">
      <c r="A117" s="332" t="s">
        <v>171</v>
      </c>
      <c r="B117" s="330" t="s">
        <v>175</v>
      </c>
      <c r="C117" s="345"/>
      <c r="D117" s="345"/>
      <c r="E117" s="327"/>
      <c r="F117" s="328"/>
    </row>
    <row r="118" spans="1:8" x14ac:dyDescent="0.25">
      <c r="A118" s="334"/>
      <c r="B118" s="335"/>
      <c r="C118" s="326"/>
      <c r="D118" s="327"/>
      <c r="E118" s="327"/>
      <c r="F118" s="328"/>
    </row>
    <row r="119" spans="1:8" ht="79.2" x14ac:dyDescent="0.25">
      <c r="A119" s="322" t="s">
        <v>0</v>
      </c>
      <c r="B119" s="323" t="s">
        <v>271</v>
      </c>
      <c r="C119" s="312" t="s">
        <v>79</v>
      </c>
      <c r="D119" s="336">
        <v>132.30000000000001</v>
      </c>
      <c r="E119" s="494"/>
      <c r="F119" s="336">
        <f>D119*E119</f>
        <v>0</v>
      </c>
      <c r="H119" s="56" t="str">
        <f t="shared" ref="H119:H143" si="42">IF(E119="","VNESI CENO NA ENOTO!","")</f>
        <v>VNESI CENO NA ENOTO!</v>
      </c>
    </row>
    <row r="120" spans="1:8" x14ac:dyDescent="0.25">
      <c r="B120" s="323"/>
      <c r="D120" s="336"/>
      <c r="E120" s="336"/>
      <c r="F120" s="336"/>
    </row>
    <row r="121" spans="1:8" x14ac:dyDescent="0.25">
      <c r="A121" s="322" t="s">
        <v>1</v>
      </c>
      <c r="B121" s="323" t="s">
        <v>99</v>
      </c>
      <c r="C121" s="312" t="s">
        <v>77</v>
      </c>
      <c r="D121" s="336">
        <v>72.8</v>
      </c>
      <c r="E121" s="494"/>
      <c r="F121" s="336">
        <f>D121*E121</f>
        <v>0</v>
      </c>
      <c r="H121" s="56" t="str">
        <f>IF(E121="","VNESI CENO NA ENOTO!","")</f>
        <v>VNESI CENO NA ENOTO!</v>
      </c>
    </row>
    <row r="122" spans="1:8" x14ac:dyDescent="0.25">
      <c r="B122" s="323"/>
      <c r="D122" s="336"/>
      <c r="E122" s="336"/>
      <c r="F122" s="336"/>
    </row>
    <row r="123" spans="1:8" ht="26.4" x14ac:dyDescent="0.25">
      <c r="A123" s="322" t="s">
        <v>2</v>
      </c>
      <c r="B123" s="323" t="s">
        <v>98</v>
      </c>
      <c r="C123" s="312" t="s">
        <v>79</v>
      </c>
      <c r="D123" s="336">
        <v>14.6</v>
      </c>
      <c r="E123" s="494"/>
      <c r="F123" s="336">
        <f>D123*E123</f>
        <v>0</v>
      </c>
      <c r="H123" s="56" t="str">
        <f t="shared" si="42"/>
        <v>VNESI CENO NA ENOTO!</v>
      </c>
    </row>
    <row r="124" spans="1:8" x14ac:dyDescent="0.25">
      <c r="B124" s="323"/>
      <c r="D124" s="336"/>
      <c r="E124" s="336"/>
      <c r="F124" s="336"/>
    </row>
    <row r="125" spans="1:8" ht="26.4" x14ac:dyDescent="0.25">
      <c r="A125" s="322" t="s">
        <v>3</v>
      </c>
      <c r="B125" s="323" t="s">
        <v>100</v>
      </c>
      <c r="C125" s="312" t="s">
        <v>79</v>
      </c>
      <c r="D125" s="336">
        <v>30.6</v>
      </c>
      <c r="E125" s="494"/>
      <c r="F125" s="336">
        <f>D125*E125</f>
        <v>0</v>
      </c>
      <c r="H125" s="56" t="str">
        <f t="shared" si="42"/>
        <v>VNESI CENO NA ENOTO!</v>
      </c>
    </row>
    <row r="126" spans="1:8" x14ac:dyDescent="0.25">
      <c r="A126" s="346"/>
      <c r="B126" s="322"/>
      <c r="C126" s="326"/>
      <c r="D126" s="327"/>
      <c r="E126" s="327"/>
      <c r="F126" s="328"/>
    </row>
    <row r="127" spans="1:8" x14ac:dyDescent="0.25">
      <c r="A127" s="322" t="s">
        <v>5</v>
      </c>
      <c r="B127" s="323" t="s">
        <v>255</v>
      </c>
      <c r="C127" s="312" t="s">
        <v>76</v>
      </c>
      <c r="D127" s="336">
        <v>12</v>
      </c>
      <c r="E127" s="494"/>
      <c r="F127" s="336">
        <f>D127*E127</f>
        <v>0</v>
      </c>
      <c r="H127" s="56" t="str">
        <f t="shared" si="42"/>
        <v>VNESI CENO NA ENOTO!</v>
      </c>
    </row>
    <row r="128" spans="1:8" x14ac:dyDescent="0.25">
      <c r="B128" s="323"/>
      <c r="D128" s="336"/>
      <c r="E128" s="336"/>
      <c r="F128" s="336"/>
    </row>
    <row r="129" spans="1:8" ht="39.6" x14ac:dyDescent="0.25">
      <c r="A129" s="322" t="s">
        <v>6</v>
      </c>
      <c r="B129" s="323" t="s">
        <v>663</v>
      </c>
      <c r="C129" s="312" t="s">
        <v>77</v>
      </c>
      <c r="D129" s="336">
        <v>8</v>
      </c>
      <c r="E129" s="494"/>
      <c r="F129" s="336">
        <f>D129*E129</f>
        <v>0</v>
      </c>
      <c r="H129" s="56" t="str">
        <f t="shared" si="42"/>
        <v>VNESI CENO NA ENOTO!</v>
      </c>
    </row>
    <row r="130" spans="1:8" x14ac:dyDescent="0.25">
      <c r="B130" s="323"/>
      <c r="D130" s="336"/>
      <c r="E130" s="336"/>
      <c r="F130" s="336"/>
    </row>
    <row r="131" spans="1:8" ht="39.6" x14ac:dyDescent="0.25">
      <c r="A131" s="322" t="s">
        <v>7</v>
      </c>
      <c r="B131" s="323" t="s">
        <v>256</v>
      </c>
      <c r="C131" s="312" t="s">
        <v>79</v>
      </c>
      <c r="D131" s="336">
        <v>35</v>
      </c>
      <c r="E131" s="494"/>
      <c r="F131" s="336">
        <f>D131*E131</f>
        <v>0</v>
      </c>
      <c r="H131" s="56" t="str">
        <f t="shared" si="42"/>
        <v>VNESI CENO NA ENOTO!</v>
      </c>
    </row>
    <row r="132" spans="1:8" x14ac:dyDescent="0.25">
      <c r="B132" s="323"/>
      <c r="D132" s="336"/>
      <c r="E132" s="336"/>
      <c r="F132" s="336"/>
    </row>
    <row r="133" spans="1:8" ht="52.8" x14ac:dyDescent="0.25">
      <c r="A133" s="322" t="s">
        <v>8</v>
      </c>
      <c r="B133" s="323" t="s">
        <v>692</v>
      </c>
      <c r="C133" s="312" t="s">
        <v>79</v>
      </c>
      <c r="D133" s="336">
        <v>30</v>
      </c>
      <c r="E133" s="494"/>
      <c r="F133" s="336">
        <f>D133*E133</f>
        <v>0</v>
      </c>
      <c r="H133" s="56" t="str">
        <f t="shared" si="42"/>
        <v>VNESI CENO NA ENOTO!</v>
      </c>
    </row>
    <row r="134" spans="1:8" x14ac:dyDescent="0.25">
      <c r="B134" s="323"/>
      <c r="D134" s="336"/>
      <c r="E134" s="336"/>
      <c r="F134" s="336"/>
    </row>
    <row r="135" spans="1:8" x14ac:dyDescent="0.25">
      <c r="A135" s="322" t="s">
        <v>9</v>
      </c>
      <c r="B135" s="323" t="s">
        <v>99</v>
      </c>
      <c r="C135" s="312" t="s">
        <v>77</v>
      </c>
      <c r="D135" s="336">
        <v>19</v>
      </c>
      <c r="E135" s="494"/>
      <c r="F135" s="336">
        <f>D135*E135</f>
        <v>0</v>
      </c>
      <c r="H135" s="56" t="str">
        <f t="shared" si="42"/>
        <v>VNESI CENO NA ENOTO!</v>
      </c>
    </row>
    <row r="136" spans="1:8" x14ac:dyDescent="0.25">
      <c r="B136" s="323"/>
      <c r="D136" s="336"/>
      <c r="E136" s="336"/>
      <c r="F136" s="336"/>
    </row>
    <row r="137" spans="1:8" ht="26.4" x14ac:dyDescent="0.25">
      <c r="A137" s="322" t="s">
        <v>9</v>
      </c>
      <c r="B137" s="323" t="s">
        <v>691</v>
      </c>
      <c r="C137" s="312" t="s">
        <v>77</v>
      </c>
      <c r="D137" s="336">
        <v>70.8</v>
      </c>
      <c r="E137" s="494"/>
      <c r="F137" s="336">
        <f>D137*E137</f>
        <v>0</v>
      </c>
      <c r="H137" s="56" t="str">
        <f t="shared" si="42"/>
        <v>VNESI CENO NA ENOTO!</v>
      </c>
    </row>
    <row r="138" spans="1:8" x14ac:dyDescent="0.25">
      <c r="B138" s="323"/>
      <c r="D138" s="336"/>
      <c r="E138" s="336"/>
      <c r="F138" s="336"/>
    </row>
    <row r="139" spans="1:8" ht="26.4" x14ac:dyDescent="0.25">
      <c r="A139" s="322" t="s">
        <v>10</v>
      </c>
      <c r="B139" s="323" t="s">
        <v>268</v>
      </c>
      <c r="C139" s="312" t="s">
        <v>79</v>
      </c>
      <c r="D139" s="336">
        <v>5.2</v>
      </c>
      <c r="E139" s="494"/>
      <c r="F139" s="336">
        <f>D139*E139</f>
        <v>0</v>
      </c>
      <c r="H139" s="56" t="str">
        <f t="shared" si="42"/>
        <v>VNESI CENO NA ENOTO!</v>
      </c>
    </row>
    <row r="140" spans="1:8" x14ac:dyDescent="0.25">
      <c r="B140" s="323"/>
      <c r="D140" s="336"/>
      <c r="E140" s="336"/>
      <c r="F140" s="336"/>
    </row>
    <row r="141" spans="1:8" ht="26.4" x14ac:dyDescent="0.25">
      <c r="A141" s="322" t="s">
        <v>21</v>
      </c>
      <c r="B141" s="323" t="s">
        <v>693</v>
      </c>
      <c r="C141" s="312" t="s">
        <v>79</v>
      </c>
      <c r="D141" s="336">
        <v>2.8</v>
      </c>
      <c r="E141" s="494"/>
      <c r="F141" s="336">
        <f>D141*E141</f>
        <v>0</v>
      </c>
      <c r="H141" s="56" t="str">
        <f t="shared" si="42"/>
        <v>VNESI CENO NA ENOTO!</v>
      </c>
    </row>
    <row r="142" spans="1:8" x14ac:dyDescent="0.25">
      <c r="B142" s="323"/>
      <c r="D142" s="336"/>
      <c r="E142" s="336"/>
      <c r="F142" s="336"/>
    </row>
    <row r="143" spans="1:8" ht="26.4" x14ac:dyDescent="0.25">
      <c r="A143" s="322" t="s">
        <v>22</v>
      </c>
      <c r="B143" s="323" t="s">
        <v>257</v>
      </c>
      <c r="C143" s="312" t="s">
        <v>79</v>
      </c>
      <c r="D143" s="336">
        <v>3.1</v>
      </c>
      <c r="E143" s="494"/>
      <c r="F143" s="336">
        <f>D143*E143</f>
        <v>0</v>
      </c>
      <c r="H143" s="56" t="str">
        <f t="shared" si="42"/>
        <v>VNESI CENO NA ENOTO!</v>
      </c>
    </row>
    <row r="144" spans="1:8" x14ac:dyDescent="0.25">
      <c r="B144" s="323"/>
      <c r="D144" s="336"/>
      <c r="E144" s="336"/>
      <c r="F144" s="336"/>
    </row>
    <row r="145" spans="1:6" ht="13.8" thickBot="1" x14ac:dyDescent="0.3">
      <c r="B145" s="337" t="s">
        <v>16</v>
      </c>
      <c r="C145" s="338"/>
      <c r="D145" s="339"/>
      <c r="E145" s="339"/>
      <c r="F145" s="339">
        <f>SUM(F119:F144)</f>
        <v>0</v>
      </c>
    </row>
    <row r="146" spans="1:6" ht="13.8" thickTop="1" x14ac:dyDescent="0.25">
      <c r="A146" s="318" t="s">
        <v>19</v>
      </c>
      <c r="B146" s="319" t="s">
        <v>50</v>
      </c>
      <c r="C146" s="320"/>
      <c r="D146" s="320"/>
      <c r="E146" s="320"/>
      <c r="F146" s="320"/>
    </row>
    <row r="147" spans="1:6" x14ac:dyDescent="0.25">
      <c r="B147" s="323"/>
    </row>
    <row r="148" spans="1:6" x14ac:dyDescent="0.25">
      <c r="A148" s="347"/>
      <c r="B148" s="348" t="s">
        <v>164</v>
      </c>
      <c r="C148" s="349"/>
      <c r="D148" s="350"/>
      <c r="E148" s="327"/>
      <c r="F148" s="328"/>
    </row>
    <row r="149" spans="1:6" x14ac:dyDescent="0.25">
      <c r="A149" s="347"/>
      <c r="B149" s="341"/>
      <c r="C149" s="349"/>
      <c r="D149" s="350"/>
      <c r="E149" s="327"/>
      <c r="F149" s="328"/>
    </row>
    <row r="150" spans="1:6" s="322" customFormat="1" ht="52.8" x14ac:dyDescent="0.25">
      <c r="A150" s="351" t="s">
        <v>140</v>
      </c>
      <c r="B150" s="330" t="s">
        <v>177</v>
      </c>
      <c r="C150" s="352"/>
      <c r="D150" s="352"/>
      <c r="E150" s="353"/>
      <c r="F150" s="353"/>
    </row>
    <row r="151" spans="1:6" s="322" customFormat="1" ht="39.6" x14ac:dyDescent="0.25">
      <c r="A151" s="351" t="s">
        <v>140</v>
      </c>
      <c r="B151" s="354" t="s">
        <v>178</v>
      </c>
      <c r="C151" s="355"/>
      <c r="D151" s="355"/>
      <c r="E151" s="353"/>
      <c r="F151" s="353"/>
    </row>
    <row r="152" spans="1:6" s="322" customFormat="1" ht="66" x14ac:dyDescent="0.25">
      <c r="A152" s="351" t="s">
        <v>140</v>
      </c>
      <c r="B152" s="354" t="s">
        <v>179</v>
      </c>
      <c r="C152" s="355"/>
      <c r="D152" s="355"/>
      <c r="E152" s="353"/>
      <c r="F152" s="353"/>
    </row>
    <row r="153" spans="1:6" s="322" customFormat="1" ht="52.8" x14ac:dyDescent="0.25">
      <c r="A153" s="351" t="s">
        <v>140</v>
      </c>
      <c r="B153" s="330" t="s">
        <v>180</v>
      </c>
      <c r="C153" s="352"/>
      <c r="D153" s="352"/>
      <c r="E153" s="353"/>
      <c r="F153" s="353"/>
    </row>
    <row r="154" spans="1:6" s="322" customFormat="1" x14ac:dyDescent="0.25">
      <c r="A154" s="351"/>
      <c r="B154" s="356" t="s">
        <v>181</v>
      </c>
      <c r="C154" s="352"/>
      <c r="D154" s="352"/>
      <c r="E154" s="353"/>
      <c r="F154" s="353"/>
    </row>
    <row r="155" spans="1:6" s="322" customFormat="1" x14ac:dyDescent="0.25">
      <c r="A155" s="351" t="s">
        <v>140</v>
      </c>
      <c r="B155" s="330" t="s">
        <v>182</v>
      </c>
      <c r="C155" s="352"/>
      <c r="D155" s="352"/>
      <c r="E155" s="353"/>
      <c r="F155" s="353"/>
    </row>
    <row r="156" spans="1:6" s="322" customFormat="1" ht="26.4" x14ac:dyDescent="0.25">
      <c r="A156" s="351" t="s">
        <v>140</v>
      </c>
      <c r="B156" s="330" t="s">
        <v>183</v>
      </c>
      <c r="C156" s="352"/>
      <c r="D156" s="352"/>
      <c r="E156" s="353"/>
      <c r="F156" s="353"/>
    </row>
    <row r="157" spans="1:6" s="322" customFormat="1" ht="26.4" x14ac:dyDescent="0.25">
      <c r="A157" s="351" t="s">
        <v>140</v>
      </c>
      <c r="B157" s="330" t="s">
        <v>184</v>
      </c>
      <c r="C157" s="352"/>
      <c r="D157" s="352"/>
    </row>
    <row r="158" spans="1:6" s="322" customFormat="1" ht="39.6" x14ac:dyDescent="0.25">
      <c r="A158" s="351" t="s">
        <v>140</v>
      </c>
      <c r="B158" s="330" t="s">
        <v>185</v>
      </c>
      <c r="C158" s="352"/>
      <c r="D158" s="352"/>
      <c r="E158" s="353"/>
      <c r="F158" s="353"/>
    </row>
    <row r="159" spans="1:6" s="322" customFormat="1" ht="26.4" x14ac:dyDescent="0.25">
      <c r="A159" s="351" t="s">
        <v>140</v>
      </c>
      <c r="B159" s="330" t="s">
        <v>186</v>
      </c>
      <c r="C159" s="352"/>
      <c r="D159" s="352"/>
      <c r="E159" s="353"/>
      <c r="F159" s="353"/>
    </row>
    <row r="160" spans="1:6" s="322" customFormat="1" ht="26.4" x14ac:dyDescent="0.25">
      <c r="A160" s="351" t="s">
        <v>140</v>
      </c>
      <c r="B160" s="330" t="s">
        <v>187</v>
      </c>
      <c r="C160" s="352"/>
      <c r="D160" s="352"/>
      <c r="E160" s="353"/>
      <c r="F160" s="353"/>
    </row>
    <row r="161" spans="1:8" s="322" customFormat="1" x14ac:dyDescent="0.25">
      <c r="A161" s="357"/>
      <c r="B161" s="358"/>
      <c r="C161" s="359"/>
      <c r="D161" s="360"/>
      <c r="E161" s="353"/>
      <c r="F161" s="353"/>
    </row>
    <row r="162" spans="1:8" s="322" customFormat="1" x14ac:dyDescent="0.25">
      <c r="A162" s="351" t="s">
        <v>140</v>
      </c>
      <c r="B162" s="330" t="s">
        <v>188</v>
      </c>
      <c r="C162" s="352"/>
      <c r="D162" s="361"/>
      <c r="E162" s="353"/>
      <c r="F162" s="353"/>
    </row>
    <row r="163" spans="1:8" s="322" customFormat="1" ht="39.6" x14ac:dyDescent="0.25">
      <c r="A163" s="351" t="s">
        <v>171</v>
      </c>
      <c r="B163" s="356" t="s">
        <v>172</v>
      </c>
      <c r="C163" s="352"/>
      <c r="D163" s="352"/>
      <c r="E163" s="353"/>
      <c r="F163" s="353"/>
    </row>
    <row r="164" spans="1:8" s="322" customFormat="1" x14ac:dyDescent="0.25">
      <c r="A164" s="351" t="s">
        <v>171</v>
      </c>
      <c r="B164" s="356" t="s">
        <v>173</v>
      </c>
      <c r="C164" s="352"/>
      <c r="D164" s="352"/>
      <c r="E164" s="353"/>
      <c r="F164" s="353"/>
    </row>
    <row r="165" spans="1:8" s="322" customFormat="1" ht="26.4" x14ac:dyDescent="0.25">
      <c r="A165" s="351" t="s">
        <v>171</v>
      </c>
      <c r="B165" s="356" t="s">
        <v>174</v>
      </c>
      <c r="C165" s="352"/>
      <c r="D165" s="352"/>
      <c r="E165" s="353"/>
      <c r="F165" s="353"/>
    </row>
    <row r="166" spans="1:8" s="322" customFormat="1" x14ac:dyDescent="0.25">
      <c r="A166" s="351" t="s">
        <v>171</v>
      </c>
      <c r="B166" s="330" t="s">
        <v>175</v>
      </c>
      <c r="C166" s="352"/>
      <c r="D166" s="352"/>
      <c r="E166" s="353"/>
      <c r="F166" s="353"/>
    </row>
    <row r="167" spans="1:8" s="322" customFormat="1" x14ac:dyDescent="0.25">
      <c r="A167" s="351" t="s">
        <v>171</v>
      </c>
      <c r="B167" s="362" t="s">
        <v>189</v>
      </c>
      <c r="C167" s="352"/>
      <c r="D167" s="352"/>
      <c r="E167" s="353"/>
      <c r="F167" s="353"/>
    </row>
    <row r="168" spans="1:8" s="322" customFormat="1" ht="66" x14ac:dyDescent="0.25">
      <c r="A168" s="351" t="s">
        <v>171</v>
      </c>
      <c r="B168" s="363" t="s">
        <v>190</v>
      </c>
      <c r="C168" s="352"/>
      <c r="D168" s="352"/>
      <c r="E168" s="353"/>
      <c r="F168" s="353"/>
    </row>
    <row r="169" spans="1:8" s="322" customFormat="1" ht="26.4" x14ac:dyDescent="0.25">
      <c r="A169" s="351" t="s">
        <v>171</v>
      </c>
      <c r="B169" s="341" t="s">
        <v>647</v>
      </c>
      <c r="C169" s="352"/>
      <c r="D169" s="352"/>
      <c r="E169" s="353"/>
      <c r="F169" s="353"/>
    </row>
    <row r="170" spans="1:8" x14ac:dyDescent="0.25">
      <c r="A170" s="334"/>
      <c r="B170" s="335"/>
      <c r="C170" s="326"/>
      <c r="D170" s="327"/>
      <c r="E170" s="327"/>
      <c r="F170" s="328"/>
    </row>
    <row r="171" spans="1:8" ht="39.6" x14ac:dyDescent="0.25">
      <c r="A171" s="322" t="s">
        <v>0</v>
      </c>
      <c r="B171" s="323" t="s">
        <v>272</v>
      </c>
      <c r="C171" s="312" t="s">
        <v>76</v>
      </c>
      <c r="D171" s="336">
        <v>54.8</v>
      </c>
      <c r="E171" s="494"/>
      <c r="F171" s="336">
        <f>D171*E171</f>
        <v>0</v>
      </c>
      <c r="H171" s="56" t="str">
        <f>IF(E171="","VNESI CENO NA ENOTO!","")</f>
        <v>VNESI CENO NA ENOTO!</v>
      </c>
    </row>
    <row r="172" spans="1:8" x14ac:dyDescent="0.25">
      <c r="B172" s="323"/>
      <c r="D172" s="336"/>
      <c r="E172" s="336"/>
      <c r="F172" s="336"/>
    </row>
    <row r="173" spans="1:8" ht="52.8" x14ac:dyDescent="0.25">
      <c r="A173" s="322" t="s">
        <v>1</v>
      </c>
      <c r="B173" s="323" t="s">
        <v>273</v>
      </c>
      <c r="C173" s="312" t="s">
        <v>77</v>
      </c>
      <c r="D173" s="336">
        <v>59.8</v>
      </c>
      <c r="E173" s="494"/>
      <c r="F173" s="336">
        <f>D173*E173</f>
        <v>0</v>
      </c>
      <c r="H173" s="56" t="str">
        <f t="shared" ref="H173:H191" si="43">IF(E173="","VNESI CENO NA ENOTO!","")</f>
        <v>VNESI CENO NA ENOTO!</v>
      </c>
    </row>
    <row r="174" spans="1:8" x14ac:dyDescent="0.25">
      <c r="B174" s="323"/>
      <c r="D174" s="336"/>
      <c r="E174" s="336"/>
      <c r="F174" s="336"/>
    </row>
    <row r="175" spans="1:8" ht="39.6" x14ac:dyDescent="0.25">
      <c r="A175" s="322" t="s">
        <v>2</v>
      </c>
      <c r="B175" s="323" t="s">
        <v>103</v>
      </c>
      <c r="C175" s="312" t="s">
        <v>77</v>
      </c>
      <c r="D175" s="336">
        <v>4.8</v>
      </c>
      <c r="E175" s="494"/>
      <c r="F175" s="336">
        <f>D175*E175</f>
        <v>0</v>
      </c>
      <c r="H175" s="56" t="str">
        <f t="shared" si="43"/>
        <v>VNESI CENO NA ENOTO!</v>
      </c>
    </row>
    <row r="176" spans="1:8" x14ac:dyDescent="0.25">
      <c r="B176" s="323"/>
      <c r="D176" s="336"/>
      <c r="E176" s="336"/>
      <c r="F176" s="336"/>
    </row>
    <row r="177" spans="1:8" x14ac:dyDescent="0.25">
      <c r="A177" s="322" t="s">
        <v>3</v>
      </c>
      <c r="B177" s="323" t="s">
        <v>101</v>
      </c>
      <c r="C177" s="312" t="s">
        <v>20</v>
      </c>
      <c r="D177" s="336">
        <v>3</v>
      </c>
      <c r="E177" s="494"/>
      <c r="F177" s="336">
        <f>D177*E177</f>
        <v>0</v>
      </c>
      <c r="H177" s="56" t="str">
        <f t="shared" si="43"/>
        <v>VNESI CENO NA ENOTO!</v>
      </c>
    </row>
    <row r="178" spans="1:8" x14ac:dyDescent="0.25">
      <c r="B178" s="323"/>
      <c r="D178" s="336"/>
      <c r="E178" s="336"/>
      <c r="F178" s="336"/>
    </row>
    <row r="179" spans="1:8" ht="26.4" x14ac:dyDescent="0.25">
      <c r="A179" s="322" t="s">
        <v>5</v>
      </c>
      <c r="B179" s="323" t="s">
        <v>104</v>
      </c>
      <c r="C179" s="312" t="s">
        <v>77</v>
      </c>
      <c r="D179" s="336">
        <v>5.2</v>
      </c>
      <c r="E179" s="494"/>
      <c r="F179" s="336">
        <f>D179*E179</f>
        <v>0</v>
      </c>
      <c r="H179" s="56" t="str">
        <f t="shared" si="43"/>
        <v>VNESI CENO NA ENOTO!</v>
      </c>
    </row>
    <row r="180" spans="1:8" x14ac:dyDescent="0.25">
      <c r="B180" s="323"/>
      <c r="D180" s="336"/>
      <c r="E180" s="336"/>
      <c r="F180" s="336"/>
    </row>
    <row r="181" spans="1:8" x14ac:dyDescent="0.25">
      <c r="A181" s="322" t="s">
        <v>6</v>
      </c>
      <c r="B181" s="323" t="s">
        <v>102</v>
      </c>
      <c r="C181" s="312" t="s">
        <v>20</v>
      </c>
      <c r="D181" s="336">
        <v>2</v>
      </c>
      <c r="E181" s="494"/>
      <c r="F181" s="336">
        <f>D181*E181</f>
        <v>0</v>
      </c>
      <c r="H181" s="56" t="str">
        <f t="shared" si="43"/>
        <v>VNESI CENO NA ENOTO!</v>
      </c>
    </row>
    <row r="182" spans="1:8" x14ac:dyDescent="0.25">
      <c r="B182" s="323"/>
      <c r="D182" s="336"/>
      <c r="E182" s="336"/>
      <c r="F182" s="336"/>
    </row>
    <row r="183" spans="1:8" ht="39.6" x14ac:dyDescent="0.25">
      <c r="A183" s="322" t="s">
        <v>7</v>
      </c>
      <c r="B183" s="323" t="s">
        <v>105</v>
      </c>
      <c r="C183" s="312" t="s">
        <v>77</v>
      </c>
      <c r="D183" s="336">
        <v>5.6</v>
      </c>
      <c r="E183" s="494"/>
      <c r="F183" s="336">
        <f>D183*E183</f>
        <v>0</v>
      </c>
      <c r="H183" s="56" t="str">
        <f t="shared" si="43"/>
        <v>VNESI CENO NA ENOTO!</v>
      </c>
    </row>
    <row r="184" spans="1:8" x14ac:dyDescent="0.25">
      <c r="A184" s="334"/>
      <c r="B184" s="335"/>
      <c r="C184" s="326"/>
      <c r="D184" s="327"/>
      <c r="E184" s="327"/>
      <c r="F184" s="328"/>
    </row>
    <row r="185" spans="1:8" ht="39.6" x14ac:dyDescent="0.25">
      <c r="A185" s="322" t="s">
        <v>8</v>
      </c>
      <c r="B185" s="323" t="s">
        <v>259</v>
      </c>
      <c r="C185" s="312" t="s">
        <v>76</v>
      </c>
      <c r="D185" s="336">
        <v>24.6</v>
      </c>
      <c r="E185" s="494"/>
      <c r="F185" s="336">
        <f>D185*E185</f>
        <v>0</v>
      </c>
      <c r="H185" s="56" t="str">
        <f t="shared" si="43"/>
        <v>VNESI CENO NA ENOTO!</v>
      </c>
    </row>
    <row r="186" spans="1:8" x14ac:dyDescent="0.25">
      <c r="B186" s="323"/>
      <c r="D186" s="336"/>
      <c r="E186" s="336"/>
      <c r="F186" s="336"/>
    </row>
    <row r="187" spans="1:8" ht="39.6" x14ac:dyDescent="0.25">
      <c r="A187" s="322" t="s">
        <v>9</v>
      </c>
      <c r="B187" s="323" t="s">
        <v>260</v>
      </c>
      <c r="C187" s="312" t="s">
        <v>77</v>
      </c>
      <c r="D187" s="336">
        <v>83.6</v>
      </c>
      <c r="E187" s="494"/>
      <c r="F187" s="336">
        <f>D187*E187</f>
        <v>0</v>
      </c>
      <c r="H187" s="56" t="str">
        <f t="shared" si="43"/>
        <v>VNESI CENO NA ENOTO!</v>
      </c>
    </row>
    <row r="188" spans="1:8" x14ac:dyDescent="0.25">
      <c r="B188" s="323"/>
      <c r="D188" s="336"/>
      <c r="E188" s="336"/>
      <c r="F188" s="336"/>
    </row>
    <row r="189" spans="1:8" ht="39.6" x14ac:dyDescent="0.25">
      <c r="A189" s="322" t="s">
        <v>10</v>
      </c>
      <c r="B189" s="323" t="s">
        <v>261</v>
      </c>
      <c r="C189" s="312" t="s">
        <v>77</v>
      </c>
      <c r="D189" s="336">
        <v>2.5</v>
      </c>
      <c r="E189" s="494"/>
      <c r="F189" s="336">
        <f>D189*E189</f>
        <v>0</v>
      </c>
      <c r="H189" s="56" t="str">
        <f t="shared" si="43"/>
        <v>VNESI CENO NA ENOTO!</v>
      </c>
    </row>
    <row r="190" spans="1:8" x14ac:dyDescent="0.25">
      <c r="B190" s="323"/>
      <c r="D190" s="336"/>
      <c r="E190" s="336"/>
      <c r="F190" s="336"/>
    </row>
    <row r="191" spans="1:8" ht="39.6" x14ac:dyDescent="0.25">
      <c r="A191" s="322" t="s">
        <v>22</v>
      </c>
      <c r="B191" s="323" t="s">
        <v>106</v>
      </c>
      <c r="C191" s="312" t="s">
        <v>77</v>
      </c>
      <c r="D191" s="336">
        <v>1020</v>
      </c>
      <c r="E191" s="494"/>
      <c r="F191" s="336">
        <f>D191*E191</f>
        <v>0</v>
      </c>
      <c r="H191" s="56" t="str">
        <f t="shared" si="43"/>
        <v>VNESI CENO NA ENOTO!</v>
      </c>
    </row>
    <row r="192" spans="1:8" x14ac:dyDescent="0.25">
      <c r="B192" s="323"/>
      <c r="D192" s="336"/>
      <c r="E192" s="336"/>
      <c r="F192" s="336"/>
    </row>
    <row r="193" spans="1:6" ht="13.8" thickBot="1" x14ac:dyDescent="0.3">
      <c r="B193" s="337" t="s">
        <v>16</v>
      </c>
      <c r="C193" s="338"/>
      <c r="D193" s="339"/>
      <c r="E193" s="339"/>
      <c r="F193" s="339">
        <f>SUM(F170:F192)</f>
        <v>0</v>
      </c>
    </row>
    <row r="194" spans="1:6" ht="13.8" thickTop="1" x14ac:dyDescent="0.25">
      <c r="A194" s="318" t="s">
        <v>4</v>
      </c>
      <c r="B194" s="319" t="s">
        <v>52</v>
      </c>
      <c r="C194" s="320"/>
      <c r="D194" s="320"/>
      <c r="E194" s="320"/>
      <c r="F194" s="320"/>
    </row>
    <row r="195" spans="1:6" x14ac:dyDescent="0.25">
      <c r="B195" s="323"/>
    </row>
    <row r="196" spans="1:6" x14ac:dyDescent="0.25">
      <c r="A196" s="364"/>
      <c r="B196" s="365" t="s">
        <v>164</v>
      </c>
      <c r="C196" s="366"/>
      <c r="D196" s="367"/>
      <c r="E196" s="327"/>
      <c r="F196" s="328"/>
    </row>
    <row r="197" spans="1:6" x14ac:dyDescent="0.25">
      <c r="A197" s="364"/>
      <c r="B197" s="368"/>
      <c r="C197" s="366"/>
      <c r="D197" s="367"/>
      <c r="E197" s="327"/>
      <c r="F197" s="328"/>
    </row>
    <row r="198" spans="1:6" ht="52.8" x14ac:dyDescent="0.25">
      <c r="A198" s="369" t="s">
        <v>140</v>
      </c>
      <c r="B198" s="341" t="s">
        <v>177</v>
      </c>
      <c r="C198" s="370"/>
      <c r="D198" s="370"/>
      <c r="E198" s="327"/>
      <c r="F198" s="328"/>
    </row>
    <row r="199" spans="1:6" ht="39.6" x14ac:dyDescent="0.25">
      <c r="A199" s="369" t="s">
        <v>140</v>
      </c>
      <c r="B199" s="371" t="s">
        <v>178</v>
      </c>
      <c r="C199" s="371"/>
      <c r="D199" s="371"/>
      <c r="E199" s="327"/>
      <c r="F199" s="328"/>
    </row>
    <row r="200" spans="1:6" ht="66" x14ac:dyDescent="0.25">
      <c r="A200" s="369" t="s">
        <v>140</v>
      </c>
      <c r="B200" s="371" t="s">
        <v>179</v>
      </c>
      <c r="C200" s="371"/>
      <c r="D200" s="371"/>
      <c r="E200" s="327"/>
      <c r="F200" s="328"/>
    </row>
    <row r="201" spans="1:6" ht="52.8" x14ac:dyDescent="0.25">
      <c r="A201" s="369" t="s">
        <v>140</v>
      </c>
      <c r="B201" s="341" t="s">
        <v>180</v>
      </c>
      <c r="C201" s="372"/>
      <c r="D201" s="372"/>
      <c r="E201" s="327"/>
      <c r="F201" s="328"/>
    </row>
    <row r="202" spans="1:6" x14ac:dyDescent="0.25">
      <c r="A202" s="373"/>
      <c r="B202" s="374" t="s">
        <v>181</v>
      </c>
      <c r="C202" s="374"/>
      <c r="D202" s="374"/>
      <c r="E202" s="327"/>
      <c r="F202" s="328"/>
    </row>
    <row r="203" spans="1:6" x14ac:dyDescent="0.25">
      <c r="A203" s="369" t="s">
        <v>140</v>
      </c>
      <c r="B203" s="330" t="s">
        <v>182</v>
      </c>
      <c r="C203" s="374"/>
      <c r="D203" s="374"/>
      <c r="E203" s="327"/>
      <c r="F203" s="328"/>
    </row>
    <row r="204" spans="1:6" ht="26.4" x14ac:dyDescent="0.25">
      <c r="A204" s="369" t="s">
        <v>140</v>
      </c>
      <c r="B204" s="341" t="s">
        <v>183</v>
      </c>
      <c r="C204" s="372"/>
      <c r="D204" s="372"/>
      <c r="E204" s="327"/>
      <c r="F204" s="328"/>
    </row>
    <row r="205" spans="1:6" ht="26.4" x14ac:dyDescent="0.25">
      <c r="A205" s="369" t="s">
        <v>140</v>
      </c>
      <c r="B205" s="341" t="s">
        <v>184</v>
      </c>
      <c r="C205" s="372"/>
      <c r="D205" s="372"/>
      <c r="E205" s="327"/>
      <c r="F205" s="328"/>
    </row>
    <row r="206" spans="1:6" ht="39.6" x14ac:dyDescent="0.25">
      <c r="A206" s="369" t="s">
        <v>140</v>
      </c>
      <c r="B206" s="341" t="s">
        <v>185</v>
      </c>
      <c r="C206" s="372"/>
      <c r="D206" s="372"/>
      <c r="E206" s="327"/>
      <c r="F206" s="328"/>
    </row>
    <row r="207" spans="1:6" x14ac:dyDescent="0.25">
      <c r="A207" s="369" t="s">
        <v>140</v>
      </c>
      <c r="B207" s="341" t="s">
        <v>645</v>
      </c>
      <c r="C207" s="372"/>
      <c r="D207" s="372"/>
      <c r="E207" s="327"/>
      <c r="F207" s="328"/>
    </row>
    <row r="208" spans="1:6" ht="26.4" x14ac:dyDescent="0.25">
      <c r="A208" s="369" t="s">
        <v>140</v>
      </c>
      <c r="B208" s="341" t="s">
        <v>186</v>
      </c>
      <c r="C208" s="372"/>
      <c r="D208" s="372"/>
      <c r="E208" s="327"/>
      <c r="F208" s="328"/>
    </row>
    <row r="209" spans="1:8" ht="26.4" x14ac:dyDescent="0.25">
      <c r="A209" s="369" t="s">
        <v>140</v>
      </c>
      <c r="B209" s="341" t="s">
        <v>187</v>
      </c>
      <c r="C209" s="372"/>
      <c r="D209" s="372"/>
      <c r="E209" s="327"/>
      <c r="F209" s="328"/>
    </row>
    <row r="210" spans="1:8" x14ac:dyDescent="0.25">
      <c r="A210" s="375"/>
      <c r="B210" s="376"/>
      <c r="C210" s="377"/>
      <c r="D210" s="378"/>
      <c r="E210" s="327"/>
      <c r="F210" s="328"/>
    </row>
    <row r="211" spans="1:8" x14ac:dyDescent="0.25">
      <c r="A211" s="369" t="s">
        <v>140</v>
      </c>
      <c r="B211" s="341" t="s">
        <v>188</v>
      </c>
      <c r="C211" s="366"/>
      <c r="D211" s="367"/>
      <c r="E211" s="327"/>
      <c r="F211" s="328"/>
    </row>
    <row r="212" spans="1:8" ht="39.6" x14ac:dyDescent="0.25">
      <c r="A212" s="369" t="s">
        <v>171</v>
      </c>
      <c r="B212" s="372" t="s">
        <v>172</v>
      </c>
      <c r="C212" s="372"/>
      <c r="D212" s="372"/>
      <c r="E212" s="327"/>
      <c r="F212" s="328"/>
    </row>
    <row r="213" spans="1:8" x14ac:dyDescent="0.25">
      <c r="A213" s="369" t="s">
        <v>171</v>
      </c>
      <c r="B213" s="372" t="s">
        <v>173</v>
      </c>
      <c r="C213" s="372"/>
      <c r="D213" s="372"/>
      <c r="E213" s="327"/>
      <c r="F213" s="328"/>
    </row>
    <row r="214" spans="1:8" ht="26.4" x14ac:dyDescent="0.25">
      <c r="A214" s="369" t="s">
        <v>171</v>
      </c>
      <c r="B214" s="372" t="s">
        <v>174</v>
      </c>
      <c r="C214" s="372"/>
      <c r="D214" s="372"/>
      <c r="E214" s="327"/>
      <c r="F214" s="328"/>
    </row>
    <row r="215" spans="1:8" x14ac:dyDescent="0.25">
      <c r="A215" s="369" t="s">
        <v>171</v>
      </c>
      <c r="B215" s="341" t="s">
        <v>175</v>
      </c>
      <c r="C215" s="372"/>
      <c r="D215" s="372"/>
      <c r="E215" s="327"/>
      <c r="F215" s="328"/>
    </row>
    <row r="216" spans="1:8" x14ac:dyDescent="0.25">
      <c r="A216" s="369" t="s">
        <v>171</v>
      </c>
      <c r="B216" s="379" t="s">
        <v>189</v>
      </c>
      <c r="C216" s="372"/>
      <c r="D216" s="372"/>
      <c r="E216" s="327"/>
      <c r="F216" s="328"/>
    </row>
    <row r="217" spans="1:8" ht="66" x14ac:dyDescent="0.25">
      <c r="A217" s="369" t="s">
        <v>171</v>
      </c>
      <c r="B217" s="380" t="s">
        <v>190</v>
      </c>
      <c r="C217" s="372"/>
      <c r="D217" s="372"/>
      <c r="E217" s="327"/>
      <c r="F217" s="328"/>
    </row>
    <row r="218" spans="1:8" ht="26.4" x14ac:dyDescent="0.25">
      <c r="A218" s="369" t="s">
        <v>171</v>
      </c>
      <c r="B218" s="380" t="s">
        <v>664</v>
      </c>
      <c r="C218" s="372"/>
      <c r="D218" s="372"/>
      <c r="E218" s="327"/>
      <c r="F218" s="328"/>
    </row>
    <row r="219" spans="1:8" x14ac:dyDescent="0.25">
      <c r="A219" s="373"/>
      <c r="B219" s="381"/>
      <c r="C219" s="372"/>
      <c r="D219" s="372"/>
      <c r="E219" s="327"/>
      <c r="F219" s="328"/>
    </row>
    <row r="220" spans="1:8" ht="55.2" x14ac:dyDescent="0.25">
      <c r="A220" s="322" t="s">
        <v>0</v>
      </c>
      <c r="B220" s="323" t="s">
        <v>666</v>
      </c>
      <c r="C220" s="312" t="s">
        <v>79</v>
      </c>
      <c r="D220" s="336">
        <v>8.1999999999999993</v>
      </c>
      <c r="E220" s="494"/>
      <c r="F220" s="336">
        <f>D220*E220</f>
        <v>0</v>
      </c>
      <c r="H220" s="56" t="str">
        <f>IF(E220="","VNESI CENO NA ENOTO!","")</f>
        <v>VNESI CENO NA ENOTO!</v>
      </c>
    </row>
    <row r="221" spans="1:8" x14ac:dyDescent="0.25">
      <c r="B221" s="323"/>
      <c r="D221" s="336"/>
      <c r="E221" s="336"/>
      <c r="F221" s="336"/>
    </row>
    <row r="222" spans="1:8" ht="55.2" x14ac:dyDescent="0.25">
      <c r="A222" s="322" t="s">
        <v>1</v>
      </c>
      <c r="B222" s="323" t="s">
        <v>665</v>
      </c>
      <c r="C222" s="312" t="s">
        <v>79</v>
      </c>
      <c r="D222" s="336">
        <v>17.399999999999999</v>
      </c>
      <c r="E222" s="494"/>
      <c r="F222" s="336">
        <f>D222*E222</f>
        <v>0</v>
      </c>
      <c r="H222" s="56" t="str">
        <f t="shared" ref="H222:H244" si="44">IF(E222="","VNESI CENO NA ENOTO!","")</f>
        <v>VNESI CENO NA ENOTO!</v>
      </c>
    </row>
    <row r="223" spans="1:8" x14ac:dyDescent="0.25">
      <c r="B223" s="323"/>
      <c r="D223" s="336"/>
      <c r="E223" s="336"/>
      <c r="F223" s="336"/>
    </row>
    <row r="224" spans="1:8" ht="42" x14ac:dyDescent="0.25">
      <c r="A224" s="322" t="s">
        <v>2</v>
      </c>
      <c r="B224" s="323" t="s">
        <v>667</v>
      </c>
      <c r="C224" s="312" t="s">
        <v>79</v>
      </c>
      <c r="D224" s="336">
        <v>6</v>
      </c>
      <c r="E224" s="494"/>
      <c r="F224" s="336">
        <f>D224*E224</f>
        <v>0</v>
      </c>
      <c r="H224" s="56" t="str">
        <f t="shared" si="44"/>
        <v>VNESI CENO NA ENOTO!</v>
      </c>
    </row>
    <row r="225" spans="1:8" x14ac:dyDescent="0.25">
      <c r="B225" s="323"/>
      <c r="D225" s="336"/>
      <c r="E225" s="336"/>
      <c r="F225" s="336"/>
    </row>
    <row r="226" spans="1:8" ht="28.8" x14ac:dyDescent="0.25">
      <c r="A226" s="322" t="s">
        <v>3</v>
      </c>
      <c r="B226" s="323" t="s">
        <v>668</v>
      </c>
      <c r="C226" s="312" t="s">
        <v>79</v>
      </c>
      <c r="D226" s="336">
        <v>0.3</v>
      </c>
      <c r="E226" s="494"/>
      <c r="F226" s="336">
        <f>D226*E226</f>
        <v>0</v>
      </c>
      <c r="H226" s="56" t="str">
        <f t="shared" si="44"/>
        <v>VNESI CENO NA ENOTO!</v>
      </c>
    </row>
    <row r="227" spans="1:8" x14ac:dyDescent="0.25">
      <c r="B227" s="323"/>
      <c r="D227" s="336"/>
      <c r="E227" s="336"/>
      <c r="F227" s="336"/>
    </row>
    <row r="228" spans="1:8" ht="55.2" x14ac:dyDescent="0.25">
      <c r="A228" s="322" t="s">
        <v>5</v>
      </c>
      <c r="B228" s="323" t="s">
        <v>694</v>
      </c>
      <c r="C228" s="312" t="s">
        <v>79</v>
      </c>
      <c r="D228" s="336">
        <v>0.9</v>
      </c>
      <c r="E228" s="494"/>
      <c r="F228" s="336">
        <f>D228*E228</f>
        <v>0</v>
      </c>
      <c r="H228" s="56" t="str">
        <f t="shared" si="44"/>
        <v>VNESI CENO NA ENOTO!</v>
      </c>
    </row>
    <row r="229" spans="1:8" x14ac:dyDescent="0.25">
      <c r="B229" s="323"/>
      <c r="D229" s="336"/>
      <c r="E229" s="336"/>
      <c r="F229" s="336"/>
    </row>
    <row r="230" spans="1:8" ht="42" x14ac:dyDescent="0.25">
      <c r="A230" s="322" t="s">
        <v>6</v>
      </c>
      <c r="B230" s="323" t="s">
        <v>695</v>
      </c>
      <c r="C230" s="312" t="s">
        <v>79</v>
      </c>
      <c r="D230" s="336">
        <v>1.1000000000000001</v>
      </c>
      <c r="E230" s="494"/>
      <c r="F230" s="336">
        <f>D230*E230</f>
        <v>0</v>
      </c>
      <c r="H230" s="56" t="str">
        <f t="shared" si="44"/>
        <v>VNESI CENO NA ENOTO!</v>
      </c>
    </row>
    <row r="231" spans="1:8" x14ac:dyDescent="0.25">
      <c r="B231" s="323"/>
      <c r="D231" s="336"/>
      <c r="E231" s="336"/>
      <c r="F231" s="336"/>
    </row>
    <row r="232" spans="1:8" ht="55.2" x14ac:dyDescent="0.25">
      <c r="A232" s="322" t="s">
        <v>7</v>
      </c>
      <c r="B232" s="323" t="s">
        <v>669</v>
      </c>
      <c r="C232" s="312" t="s">
        <v>79</v>
      </c>
      <c r="D232" s="336">
        <v>2.1</v>
      </c>
      <c r="E232" s="494"/>
      <c r="F232" s="336">
        <f>D232*E232</f>
        <v>0</v>
      </c>
      <c r="H232" s="56" t="str">
        <f t="shared" si="44"/>
        <v>VNESI CENO NA ENOTO!</v>
      </c>
    </row>
    <row r="233" spans="1:8" x14ac:dyDescent="0.25">
      <c r="B233" s="323"/>
      <c r="D233" s="336"/>
      <c r="E233" s="336"/>
      <c r="F233" s="336"/>
    </row>
    <row r="234" spans="1:8" ht="28.8" x14ac:dyDescent="0.25">
      <c r="A234" s="322" t="s">
        <v>8</v>
      </c>
      <c r="B234" s="323" t="s">
        <v>670</v>
      </c>
      <c r="C234" s="312" t="s">
        <v>79</v>
      </c>
      <c r="D234" s="336">
        <v>6.3</v>
      </c>
      <c r="E234" s="494"/>
      <c r="F234" s="336">
        <f>D234*E234</f>
        <v>0</v>
      </c>
      <c r="H234" s="56" t="str">
        <f t="shared" si="44"/>
        <v>VNESI CENO NA ENOTO!</v>
      </c>
    </row>
    <row r="235" spans="1:8" x14ac:dyDescent="0.25">
      <c r="B235" s="323"/>
      <c r="D235" s="336"/>
      <c r="E235" s="336"/>
      <c r="F235" s="336"/>
    </row>
    <row r="236" spans="1:8" ht="26.4" x14ac:dyDescent="0.25">
      <c r="A236" s="322" t="s">
        <v>9</v>
      </c>
      <c r="B236" s="323" t="s">
        <v>262</v>
      </c>
      <c r="C236" s="312" t="s">
        <v>79</v>
      </c>
      <c r="D236" s="336">
        <v>0.5</v>
      </c>
      <c r="E236" s="494"/>
      <c r="F236" s="336">
        <f>D236*E236</f>
        <v>0</v>
      </c>
      <c r="H236" s="56" t="str">
        <f t="shared" si="44"/>
        <v>VNESI CENO NA ENOTO!</v>
      </c>
    </row>
    <row r="237" spans="1:8" x14ac:dyDescent="0.25">
      <c r="B237" s="323"/>
      <c r="D237" s="336"/>
      <c r="E237" s="336"/>
      <c r="F237" s="336"/>
    </row>
    <row r="238" spans="1:8" ht="26.4" x14ac:dyDescent="0.25">
      <c r="A238" s="322" t="s">
        <v>10</v>
      </c>
      <c r="B238" s="323" t="s">
        <v>108</v>
      </c>
      <c r="C238" s="312" t="s">
        <v>20</v>
      </c>
      <c r="D238" s="336">
        <v>75</v>
      </c>
      <c r="E238" s="494"/>
      <c r="F238" s="336">
        <f>D238*E238</f>
        <v>0</v>
      </c>
      <c r="H238" s="56" t="str">
        <f t="shared" si="44"/>
        <v>VNESI CENO NA ENOTO!</v>
      </c>
    </row>
    <row r="239" spans="1:8" x14ac:dyDescent="0.25">
      <c r="B239" s="323"/>
      <c r="D239" s="336"/>
      <c r="E239" s="336"/>
      <c r="F239" s="336"/>
    </row>
    <row r="240" spans="1:8" ht="26.4" x14ac:dyDescent="0.25">
      <c r="A240" s="322" t="s">
        <v>21</v>
      </c>
      <c r="B240" s="323" t="s">
        <v>642</v>
      </c>
      <c r="C240" s="312" t="s">
        <v>109</v>
      </c>
      <c r="D240" s="336">
        <v>2150</v>
      </c>
      <c r="E240" s="494"/>
      <c r="F240" s="336">
        <f>D240*E240</f>
        <v>0</v>
      </c>
      <c r="H240" s="56" t="str">
        <f t="shared" si="44"/>
        <v>VNESI CENO NA ENOTO!</v>
      </c>
    </row>
    <row r="241" spans="1:8" x14ac:dyDescent="0.25">
      <c r="B241" s="323"/>
      <c r="D241" s="336"/>
      <c r="E241" s="336"/>
      <c r="F241" s="336"/>
    </row>
    <row r="242" spans="1:8" ht="26.4" x14ac:dyDescent="0.25">
      <c r="A242" s="322" t="s">
        <v>22</v>
      </c>
      <c r="B242" s="323" t="s">
        <v>643</v>
      </c>
      <c r="C242" s="312" t="s">
        <v>109</v>
      </c>
      <c r="D242" s="336">
        <v>1465</v>
      </c>
      <c r="E242" s="494"/>
      <c r="F242" s="336">
        <f>D242*E242</f>
        <v>0</v>
      </c>
      <c r="H242" s="56" t="str">
        <f t="shared" si="44"/>
        <v>VNESI CENO NA ENOTO!</v>
      </c>
    </row>
    <row r="243" spans="1:8" x14ac:dyDescent="0.25">
      <c r="B243" s="323"/>
      <c r="D243" s="336"/>
      <c r="E243" s="336"/>
      <c r="F243" s="336"/>
    </row>
    <row r="244" spans="1:8" ht="26.4" x14ac:dyDescent="0.25">
      <c r="A244" s="322" t="s">
        <v>23</v>
      </c>
      <c r="B244" s="323" t="s">
        <v>644</v>
      </c>
      <c r="C244" s="312" t="s">
        <v>109</v>
      </c>
      <c r="D244" s="336">
        <v>2260</v>
      </c>
      <c r="E244" s="494"/>
      <c r="F244" s="336">
        <f>D244*E244</f>
        <v>0</v>
      </c>
      <c r="H244" s="56" t="str">
        <f t="shared" si="44"/>
        <v>VNESI CENO NA ENOTO!</v>
      </c>
    </row>
    <row r="245" spans="1:8" x14ac:dyDescent="0.25">
      <c r="B245" s="323"/>
      <c r="D245" s="336"/>
      <c r="E245" s="336"/>
      <c r="F245" s="336"/>
    </row>
    <row r="246" spans="1:8" ht="13.8" thickBot="1" x14ac:dyDescent="0.3">
      <c r="B246" s="337" t="s">
        <v>16</v>
      </c>
      <c r="C246" s="338"/>
      <c r="D246" s="339"/>
      <c r="E246" s="339"/>
      <c r="F246" s="339">
        <f>SUM(F220:F245)</f>
        <v>0</v>
      </c>
    </row>
    <row r="247" spans="1:8" ht="13.8" thickTop="1" x14ac:dyDescent="0.25">
      <c r="A247" s="318" t="s">
        <v>36</v>
      </c>
      <c r="B247" s="319" t="s">
        <v>48</v>
      </c>
      <c r="C247" s="320"/>
      <c r="D247" s="320"/>
      <c r="E247" s="320"/>
      <c r="F247" s="320"/>
    </row>
    <row r="248" spans="1:8" x14ac:dyDescent="0.25">
      <c r="B248" s="323"/>
    </row>
    <row r="249" spans="1:8" x14ac:dyDescent="0.25">
      <c r="A249" s="382"/>
      <c r="B249" s="383" t="s">
        <v>164</v>
      </c>
      <c r="C249" s="384"/>
      <c r="D249" s="385"/>
      <c r="E249" s="327"/>
      <c r="F249" s="328"/>
    </row>
    <row r="250" spans="1:8" x14ac:dyDescent="0.25">
      <c r="A250" s="382"/>
      <c r="B250" s="383"/>
      <c r="C250" s="384"/>
      <c r="D250" s="385"/>
      <c r="E250" s="327"/>
      <c r="F250" s="328"/>
    </row>
    <row r="251" spans="1:8" x14ac:dyDescent="0.25">
      <c r="A251" s="386" t="s">
        <v>140</v>
      </c>
      <c r="B251" s="387" t="s">
        <v>191</v>
      </c>
      <c r="C251" s="388"/>
      <c r="D251" s="388"/>
      <c r="E251" s="327"/>
      <c r="F251" s="328"/>
    </row>
    <row r="252" spans="1:8" x14ac:dyDescent="0.25">
      <c r="A252" s="386"/>
      <c r="B252" s="388"/>
      <c r="C252" s="388"/>
      <c r="D252" s="388"/>
      <c r="E252" s="327"/>
      <c r="F252" s="328"/>
    </row>
    <row r="253" spans="1:8" x14ac:dyDescent="0.25">
      <c r="A253" s="386" t="s">
        <v>140</v>
      </c>
      <c r="B253" s="389" t="s">
        <v>192</v>
      </c>
      <c r="C253" s="389"/>
      <c r="D253" s="389"/>
      <c r="E253" s="327"/>
      <c r="F253" s="328"/>
    </row>
    <row r="254" spans="1:8" x14ac:dyDescent="0.25">
      <c r="A254" s="386"/>
      <c r="B254" s="388"/>
      <c r="C254" s="388"/>
      <c r="D254" s="388"/>
      <c r="E254" s="327"/>
      <c r="F254" s="328"/>
    </row>
    <row r="255" spans="1:8" x14ac:dyDescent="0.25">
      <c r="A255" s="386" t="s">
        <v>140</v>
      </c>
      <c r="B255" s="387" t="s">
        <v>193</v>
      </c>
      <c r="C255" s="388"/>
      <c r="D255" s="388"/>
      <c r="E255" s="327"/>
      <c r="F255" s="328"/>
    </row>
    <row r="256" spans="1:8" x14ac:dyDescent="0.25">
      <c r="A256" s="386"/>
      <c r="B256" s="388"/>
      <c r="C256" s="388"/>
      <c r="D256" s="388"/>
      <c r="E256" s="327"/>
      <c r="F256" s="328"/>
    </row>
    <row r="257" spans="1:8" x14ac:dyDescent="0.25">
      <c r="A257" s="386" t="s">
        <v>140</v>
      </c>
      <c r="B257" s="389" t="s">
        <v>194</v>
      </c>
      <c r="C257" s="389"/>
      <c r="D257" s="389"/>
      <c r="E257" s="327"/>
      <c r="F257" s="328"/>
    </row>
    <row r="258" spans="1:8" x14ac:dyDescent="0.25">
      <c r="A258" s="390"/>
      <c r="B258" s="391"/>
      <c r="C258" s="392"/>
      <c r="D258" s="393"/>
      <c r="E258" s="327"/>
      <c r="F258" s="328"/>
    </row>
    <row r="259" spans="1:8" x14ac:dyDescent="0.25">
      <c r="A259" s="351" t="s">
        <v>140</v>
      </c>
      <c r="B259" s="341" t="s">
        <v>188</v>
      </c>
      <c r="C259" s="394"/>
      <c r="D259" s="395"/>
      <c r="E259" s="327"/>
      <c r="F259" s="328"/>
    </row>
    <row r="260" spans="1:8" x14ac:dyDescent="0.25">
      <c r="A260" s="396" t="s">
        <v>171</v>
      </c>
      <c r="B260" s="397" t="s">
        <v>172</v>
      </c>
      <c r="C260" s="397"/>
      <c r="D260" s="397"/>
      <c r="E260" s="327"/>
      <c r="F260" s="328"/>
    </row>
    <row r="261" spans="1:8" x14ac:dyDescent="0.25">
      <c r="A261" s="396"/>
      <c r="B261" s="397"/>
      <c r="C261" s="397"/>
      <c r="D261" s="397"/>
      <c r="E261" s="327"/>
      <c r="F261" s="328"/>
    </row>
    <row r="262" spans="1:8" x14ac:dyDescent="0.25">
      <c r="A262" s="396" t="s">
        <v>171</v>
      </c>
      <c r="B262" s="370" t="s">
        <v>173</v>
      </c>
      <c r="C262" s="370"/>
      <c r="D262" s="370"/>
      <c r="E262" s="327"/>
      <c r="F262" s="328"/>
    </row>
    <row r="263" spans="1:8" x14ac:dyDescent="0.25">
      <c r="A263" s="396" t="s">
        <v>171</v>
      </c>
      <c r="B263" s="398" t="s">
        <v>646</v>
      </c>
      <c r="C263" s="398"/>
      <c r="D263" s="398"/>
      <c r="E263" s="327"/>
      <c r="F263" s="328"/>
    </row>
    <row r="264" spans="1:8" x14ac:dyDescent="0.25">
      <c r="A264" s="396" t="s">
        <v>171</v>
      </c>
      <c r="B264" s="399" t="s">
        <v>175</v>
      </c>
      <c r="C264" s="400"/>
      <c r="D264" s="400"/>
      <c r="E264" s="327"/>
      <c r="F264" s="328"/>
    </row>
    <row r="265" spans="1:8" ht="26.4" x14ac:dyDescent="0.25">
      <c r="A265" s="396" t="s">
        <v>171</v>
      </c>
      <c r="B265" s="341" t="s">
        <v>647</v>
      </c>
      <c r="C265" s="401"/>
      <c r="D265" s="401"/>
      <c r="E265" s="327"/>
      <c r="F265" s="328"/>
    </row>
    <row r="266" spans="1:8" ht="26.4" x14ac:dyDescent="0.25">
      <c r="A266" s="396" t="s">
        <v>171</v>
      </c>
      <c r="B266" s="341" t="s">
        <v>121</v>
      </c>
      <c r="C266" s="401"/>
      <c r="D266" s="401"/>
      <c r="E266" s="327"/>
      <c r="F266" s="328"/>
    </row>
    <row r="267" spans="1:8" ht="39.6" x14ac:dyDescent="0.25">
      <c r="A267" s="396" t="s">
        <v>171</v>
      </c>
      <c r="B267" s="341" t="s">
        <v>122</v>
      </c>
      <c r="C267" s="401"/>
      <c r="D267" s="401"/>
      <c r="E267" s="327"/>
      <c r="F267" s="328"/>
    </row>
    <row r="268" spans="1:8" s="402" customFormat="1" x14ac:dyDescent="0.25"/>
    <row r="269" spans="1:8" ht="39.6" x14ac:dyDescent="0.25">
      <c r="A269" s="322" t="s">
        <v>0</v>
      </c>
      <c r="B269" s="323" t="s">
        <v>671</v>
      </c>
      <c r="C269" s="312" t="s">
        <v>77</v>
      </c>
      <c r="D269" s="336">
        <v>89.4</v>
      </c>
      <c r="E269" s="494"/>
      <c r="F269" s="336">
        <f>D269*E269</f>
        <v>0</v>
      </c>
      <c r="H269" s="56" t="str">
        <f t="shared" ref="H269:H331" si="45">IF(E269="","VNESI CENO NA ENOTO!","")</f>
        <v>VNESI CENO NA ENOTO!</v>
      </c>
    </row>
    <row r="270" spans="1:8" x14ac:dyDescent="0.25">
      <c r="B270" s="323"/>
      <c r="D270" s="336"/>
      <c r="E270" s="336"/>
      <c r="F270" s="336"/>
    </row>
    <row r="271" spans="1:8" ht="26.4" x14ac:dyDescent="0.25">
      <c r="A271" s="322" t="s">
        <v>1</v>
      </c>
      <c r="B271" s="323" t="s">
        <v>110</v>
      </c>
      <c r="C271" s="312" t="s">
        <v>77</v>
      </c>
      <c r="D271" s="336">
        <v>81.2</v>
      </c>
      <c r="E271" s="494"/>
      <c r="F271" s="336">
        <f>D271*E271</f>
        <v>0</v>
      </c>
      <c r="H271" s="56" t="str">
        <f t="shared" si="45"/>
        <v>VNESI CENO NA ENOTO!</v>
      </c>
    </row>
    <row r="272" spans="1:8" x14ac:dyDescent="0.25">
      <c r="B272" s="323"/>
      <c r="D272" s="336"/>
      <c r="E272" s="336"/>
      <c r="F272" s="336"/>
    </row>
    <row r="273" spans="1:8" ht="39.6" x14ac:dyDescent="0.25">
      <c r="A273" s="322" t="s">
        <v>2</v>
      </c>
      <c r="B273" s="323" t="s">
        <v>675</v>
      </c>
      <c r="C273" s="312" t="s">
        <v>77</v>
      </c>
      <c r="D273" s="336">
        <v>81.2</v>
      </c>
      <c r="E273" s="494"/>
      <c r="F273" s="336">
        <f>D273*E273</f>
        <v>0</v>
      </c>
      <c r="H273" s="56" t="str">
        <f t="shared" si="45"/>
        <v>VNESI CENO NA ENOTO!</v>
      </c>
    </row>
    <row r="274" spans="1:8" x14ac:dyDescent="0.25">
      <c r="B274" s="323"/>
      <c r="D274" s="336"/>
      <c r="E274" s="336"/>
      <c r="F274" s="336"/>
    </row>
    <row r="275" spans="1:8" ht="39.6" x14ac:dyDescent="0.25">
      <c r="A275" s="322" t="s">
        <v>3</v>
      </c>
      <c r="B275" s="323" t="s">
        <v>672</v>
      </c>
      <c r="C275" s="312" t="s">
        <v>77</v>
      </c>
      <c r="D275" s="336">
        <v>42.3</v>
      </c>
      <c r="E275" s="494"/>
      <c r="F275" s="336">
        <f>D275*E275</f>
        <v>0</v>
      </c>
      <c r="H275" s="56" t="str">
        <f t="shared" si="45"/>
        <v>VNESI CENO NA ENOTO!</v>
      </c>
    </row>
    <row r="276" spans="1:8" x14ac:dyDescent="0.25">
      <c r="B276" s="323"/>
      <c r="D276" s="336"/>
      <c r="E276" s="336"/>
      <c r="F276" s="336"/>
    </row>
    <row r="277" spans="1:8" ht="39.6" x14ac:dyDescent="0.25">
      <c r="A277" s="322" t="s">
        <v>5</v>
      </c>
      <c r="B277" s="323" t="s">
        <v>696</v>
      </c>
      <c r="C277" s="312" t="s">
        <v>77</v>
      </c>
      <c r="D277" s="336">
        <v>37.700000000000003</v>
      </c>
      <c r="E277" s="494"/>
      <c r="F277" s="336">
        <f>D277*E277</f>
        <v>0</v>
      </c>
      <c r="H277" s="56" t="str">
        <f t="shared" si="45"/>
        <v>VNESI CENO NA ENOTO!</v>
      </c>
    </row>
    <row r="278" spans="1:8" x14ac:dyDescent="0.25">
      <c r="B278" s="323"/>
      <c r="D278" s="336"/>
      <c r="E278" s="336"/>
      <c r="F278" s="336"/>
    </row>
    <row r="279" spans="1:8" ht="39.6" x14ac:dyDescent="0.25">
      <c r="A279" s="322" t="s">
        <v>6</v>
      </c>
      <c r="B279" s="323" t="s">
        <v>697</v>
      </c>
      <c r="C279" s="312" t="s">
        <v>79</v>
      </c>
      <c r="D279" s="336">
        <v>4.2</v>
      </c>
      <c r="E279" s="494"/>
      <c r="F279" s="336">
        <f>D279*E279</f>
        <v>0</v>
      </c>
      <c r="H279" s="56" t="str">
        <f t="shared" si="45"/>
        <v>VNESI CENO NA ENOTO!</v>
      </c>
    </row>
    <row r="280" spans="1:8" x14ac:dyDescent="0.25">
      <c r="B280" s="323"/>
      <c r="D280" s="336"/>
      <c r="E280" s="336"/>
      <c r="F280" s="336"/>
    </row>
    <row r="281" spans="1:8" ht="39.6" x14ac:dyDescent="0.25">
      <c r="A281" s="322" t="s">
        <v>7</v>
      </c>
      <c r="B281" s="323" t="s">
        <v>114</v>
      </c>
      <c r="C281" s="312" t="s">
        <v>77</v>
      </c>
      <c r="D281" s="336">
        <v>20.100000000000001</v>
      </c>
      <c r="E281" s="494"/>
      <c r="F281" s="336">
        <f>D281*E281</f>
        <v>0</v>
      </c>
      <c r="H281" s="56" t="str">
        <f t="shared" si="45"/>
        <v>VNESI CENO NA ENOTO!</v>
      </c>
    </row>
    <row r="282" spans="1:8" x14ac:dyDescent="0.25">
      <c r="B282" s="323"/>
      <c r="D282" s="336"/>
      <c r="E282" s="336"/>
      <c r="F282" s="336"/>
    </row>
    <row r="283" spans="1:8" ht="39.6" x14ac:dyDescent="0.25">
      <c r="A283" s="322" t="s">
        <v>8</v>
      </c>
      <c r="B283" s="323" t="s">
        <v>111</v>
      </c>
      <c r="C283" s="312" t="s">
        <v>77</v>
      </c>
      <c r="D283" s="336">
        <v>5</v>
      </c>
      <c r="E283" s="494"/>
      <c r="F283" s="336">
        <f>D283*E283</f>
        <v>0</v>
      </c>
      <c r="H283" s="56" t="str">
        <f t="shared" si="45"/>
        <v>VNESI CENO NA ENOTO!</v>
      </c>
    </row>
    <row r="284" spans="1:8" x14ac:dyDescent="0.25">
      <c r="B284" s="323"/>
      <c r="D284" s="336"/>
      <c r="E284" s="336"/>
      <c r="F284" s="336"/>
    </row>
    <row r="285" spans="1:8" x14ac:dyDescent="0.25">
      <c r="A285" s="322" t="s">
        <v>9</v>
      </c>
      <c r="B285" s="323" t="s">
        <v>115</v>
      </c>
      <c r="C285" s="312" t="s">
        <v>20</v>
      </c>
      <c r="D285" s="336">
        <v>1</v>
      </c>
      <c r="E285" s="494"/>
      <c r="F285" s="336">
        <f>D285*E285</f>
        <v>0</v>
      </c>
      <c r="H285" s="56" t="str">
        <f t="shared" si="45"/>
        <v>VNESI CENO NA ENOTO!</v>
      </c>
    </row>
    <row r="286" spans="1:8" x14ac:dyDescent="0.25">
      <c r="B286" s="323"/>
      <c r="D286" s="336"/>
      <c r="E286" s="336"/>
      <c r="F286" s="336"/>
    </row>
    <row r="287" spans="1:8" x14ac:dyDescent="0.25">
      <c r="A287" s="322" t="s">
        <v>10</v>
      </c>
      <c r="B287" s="323" t="s">
        <v>113</v>
      </c>
      <c r="C287" s="312" t="s">
        <v>20</v>
      </c>
      <c r="D287" s="336">
        <v>1</v>
      </c>
      <c r="E287" s="494"/>
      <c r="F287" s="336">
        <f>D287*E287</f>
        <v>0</v>
      </c>
      <c r="H287" s="56" t="str">
        <f t="shared" si="45"/>
        <v>VNESI CENO NA ENOTO!</v>
      </c>
    </row>
    <row r="288" spans="1:8" x14ac:dyDescent="0.25">
      <c r="B288" s="323"/>
      <c r="D288" s="336"/>
      <c r="E288" s="336"/>
      <c r="F288" s="336"/>
    </row>
    <row r="289" spans="1:8" ht="52.8" x14ac:dyDescent="0.25">
      <c r="A289" s="322" t="s">
        <v>21</v>
      </c>
      <c r="B289" s="323" t="s">
        <v>673</v>
      </c>
      <c r="C289" s="312" t="s">
        <v>77</v>
      </c>
      <c r="D289" s="336">
        <v>21</v>
      </c>
      <c r="E289" s="494"/>
      <c r="F289" s="336">
        <f>D289*E289</f>
        <v>0</v>
      </c>
      <c r="H289" s="56" t="str">
        <f t="shared" si="45"/>
        <v>VNESI CENO NA ENOTO!</v>
      </c>
    </row>
    <row r="290" spans="1:8" x14ac:dyDescent="0.25">
      <c r="B290" s="323"/>
      <c r="D290" s="336"/>
      <c r="E290" s="336"/>
      <c r="F290" s="336"/>
    </row>
    <row r="291" spans="1:8" ht="52.8" x14ac:dyDescent="0.25">
      <c r="A291" s="322" t="s">
        <v>22</v>
      </c>
      <c r="B291" s="323" t="s">
        <v>674</v>
      </c>
      <c r="C291" s="312" t="s">
        <v>76</v>
      </c>
      <c r="D291" s="336">
        <v>3.8</v>
      </c>
      <c r="E291" s="494"/>
      <c r="F291" s="336">
        <f>D291*E291</f>
        <v>0</v>
      </c>
      <c r="H291" s="56" t="str">
        <f t="shared" si="45"/>
        <v>VNESI CENO NA ENOTO!</v>
      </c>
    </row>
    <row r="292" spans="1:8" x14ac:dyDescent="0.25">
      <c r="B292" s="323"/>
      <c r="D292" s="336"/>
      <c r="E292" s="336"/>
      <c r="F292" s="336"/>
    </row>
    <row r="293" spans="1:8" ht="26.4" x14ac:dyDescent="0.25">
      <c r="A293" s="322" t="s">
        <v>23</v>
      </c>
      <c r="B293" s="323" t="s">
        <v>116</v>
      </c>
      <c r="C293" s="312" t="s">
        <v>77</v>
      </c>
      <c r="D293" s="336">
        <v>50.1</v>
      </c>
      <c r="E293" s="494"/>
      <c r="F293" s="336">
        <f>D293*E293</f>
        <v>0</v>
      </c>
      <c r="H293" s="56" t="str">
        <f t="shared" si="45"/>
        <v>VNESI CENO NA ENOTO!</v>
      </c>
    </row>
    <row r="294" spans="1:8" x14ac:dyDescent="0.25">
      <c r="B294" s="323"/>
      <c r="D294" s="336"/>
      <c r="E294" s="336"/>
      <c r="F294" s="336"/>
    </row>
    <row r="295" spans="1:8" ht="52.8" x14ac:dyDescent="0.25">
      <c r="A295" s="322" t="s">
        <v>24</v>
      </c>
      <c r="B295" s="323" t="s">
        <v>117</v>
      </c>
      <c r="C295" s="312" t="s">
        <v>77</v>
      </c>
      <c r="D295" s="336">
        <v>82.8</v>
      </c>
      <c r="E295" s="494"/>
      <c r="F295" s="336">
        <f>D295*E295</f>
        <v>0</v>
      </c>
      <c r="H295" s="56" t="str">
        <f t="shared" si="45"/>
        <v>VNESI CENO NA ENOTO!</v>
      </c>
    </row>
    <row r="296" spans="1:8" x14ac:dyDescent="0.25">
      <c r="B296" s="323"/>
      <c r="D296" s="336"/>
      <c r="E296" s="336"/>
      <c r="F296" s="336"/>
    </row>
    <row r="297" spans="1:8" ht="26.4" x14ac:dyDescent="0.25">
      <c r="A297" s="322" t="s">
        <v>25</v>
      </c>
      <c r="B297" s="323" t="s">
        <v>120</v>
      </c>
      <c r="C297" s="312" t="s">
        <v>77</v>
      </c>
      <c r="D297" s="336">
        <v>5.6</v>
      </c>
      <c r="E297" s="494"/>
      <c r="F297" s="336">
        <f>D297*E297</f>
        <v>0</v>
      </c>
      <c r="H297" s="56" t="str">
        <f t="shared" si="45"/>
        <v>VNESI CENO NA ENOTO!</v>
      </c>
    </row>
    <row r="298" spans="1:8" x14ac:dyDescent="0.25">
      <c r="B298" s="323"/>
      <c r="D298" s="336"/>
      <c r="E298" s="336"/>
      <c r="F298" s="336"/>
    </row>
    <row r="299" spans="1:8" ht="39.6" x14ac:dyDescent="0.25">
      <c r="A299" s="322" t="s">
        <v>26</v>
      </c>
      <c r="B299" s="323" t="s">
        <v>118</v>
      </c>
      <c r="C299" s="312" t="s">
        <v>76</v>
      </c>
      <c r="D299" s="336">
        <v>120</v>
      </c>
      <c r="E299" s="494"/>
      <c r="F299" s="336">
        <f>D299*E299</f>
        <v>0</v>
      </c>
      <c r="H299" s="56" t="str">
        <f t="shared" si="45"/>
        <v>VNESI CENO NA ENOTO!</v>
      </c>
    </row>
    <row r="300" spans="1:8" x14ac:dyDescent="0.25">
      <c r="B300" s="323"/>
      <c r="D300" s="336"/>
      <c r="E300" s="336"/>
      <c r="F300" s="336"/>
    </row>
    <row r="301" spans="1:8" ht="26.4" x14ac:dyDescent="0.25">
      <c r="A301" s="322" t="s">
        <v>27</v>
      </c>
      <c r="B301" s="323" t="s">
        <v>698</v>
      </c>
      <c r="C301" s="312" t="s">
        <v>20</v>
      </c>
      <c r="D301" s="336">
        <v>2</v>
      </c>
      <c r="E301" s="494"/>
      <c r="F301" s="336">
        <f>D301*E301</f>
        <v>0</v>
      </c>
      <c r="H301" s="56" t="str">
        <f t="shared" si="45"/>
        <v>VNESI CENO NA ENOTO!</v>
      </c>
    </row>
    <row r="302" spans="1:8" x14ac:dyDescent="0.25">
      <c r="B302" s="323"/>
      <c r="D302" s="336"/>
      <c r="E302" s="336"/>
      <c r="F302" s="336"/>
    </row>
    <row r="303" spans="1:8" ht="66" x14ac:dyDescent="0.25">
      <c r="A303" s="322" t="s">
        <v>28</v>
      </c>
      <c r="B303" s="323" t="s">
        <v>744</v>
      </c>
      <c r="C303" s="312" t="s">
        <v>77</v>
      </c>
      <c r="D303" s="336">
        <v>19.2</v>
      </c>
      <c r="E303" s="494"/>
      <c r="F303" s="336">
        <f>D303*E303</f>
        <v>0</v>
      </c>
      <c r="H303" s="56" t="str">
        <f t="shared" si="45"/>
        <v>VNESI CENO NA ENOTO!</v>
      </c>
    </row>
    <row r="304" spans="1:8" x14ac:dyDescent="0.25">
      <c r="B304" s="323"/>
      <c r="D304" s="336"/>
      <c r="E304" s="336"/>
      <c r="F304" s="336"/>
    </row>
    <row r="305" spans="1:8" ht="52.8" x14ac:dyDescent="0.25">
      <c r="A305" s="322" t="s">
        <v>29</v>
      </c>
      <c r="B305" s="323" t="s">
        <v>699</v>
      </c>
      <c r="C305" s="312" t="s">
        <v>77</v>
      </c>
      <c r="D305" s="336">
        <v>10</v>
      </c>
      <c r="E305" s="494"/>
      <c r="F305" s="336">
        <f>D305*E305</f>
        <v>0</v>
      </c>
      <c r="H305" s="56" t="str">
        <f t="shared" si="45"/>
        <v>VNESI CENO NA ENOTO!</v>
      </c>
    </row>
    <row r="306" spans="1:8" x14ac:dyDescent="0.25">
      <c r="B306" s="323"/>
      <c r="D306" s="336"/>
      <c r="E306" s="336"/>
      <c r="F306" s="336"/>
    </row>
    <row r="307" spans="1:8" x14ac:dyDescent="0.25">
      <c r="A307" s="322" t="s">
        <v>30</v>
      </c>
      <c r="B307" s="323" t="s">
        <v>119</v>
      </c>
      <c r="C307" s="312" t="s">
        <v>77</v>
      </c>
      <c r="D307" s="336">
        <v>13.5</v>
      </c>
      <c r="E307" s="494"/>
      <c r="F307" s="336">
        <f>D307*E307</f>
        <v>0</v>
      </c>
      <c r="H307" s="56" t="str">
        <f t="shared" si="45"/>
        <v>VNESI CENO NA ENOTO!</v>
      </c>
    </row>
    <row r="308" spans="1:8" x14ac:dyDescent="0.25">
      <c r="B308" s="323"/>
      <c r="D308" s="336"/>
      <c r="E308" s="336"/>
      <c r="F308" s="336"/>
    </row>
    <row r="309" spans="1:8" ht="42" x14ac:dyDescent="0.25">
      <c r="A309" s="322" t="s">
        <v>31</v>
      </c>
      <c r="B309" s="323" t="s">
        <v>676</v>
      </c>
      <c r="C309" s="312" t="s">
        <v>20</v>
      </c>
      <c r="D309" s="336">
        <v>1</v>
      </c>
      <c r="E309" s="494"/>
      <c r="F309" s="336">
        <f>D309*E309</f>
        <v>0</v>
      </c>
      <c r="H309" s="56" t="str">
        <f t="shared" si="45"/>
        <v>VNESI CENO NA ENOTO!</v>
      </c>
    </row>
    <row r="310" spans="1:8" x14ac:dyDescent="0.25">
      <c r="B310" s="323"/>
      <c r="D310" s="336"/>
      <c r="E310" s="336"/>
      <c r="F310" s="336"/>
    </row>
    <row r="311" spans="1:8" ht="108" x14ac:dyDescent="0.25">
      <c r="A311" s="322" t="s">
        <v>32</v>
      </c>
      <c r="B311" s="323" t="s">
        <v>745</v>
      </c>
      <c r="C311" s="312" t="s">
        <v>77</v>
      </c>
      <c r="D311" s="336">
        <v>45</v>
      </c>
      <c r="E311" s="494"/>
      <c r="F311" s="336">
        <f>D311*E311</f>
        <v>0</v>
      </c>
      <c r="H311" s="56" t="str">
        <f t="shared" si="45"/>
        <v>VNESI CENO NA ENOTO!</v>
      </c>
    </row>
    <row r="312" spans="1:8" x14ac:dyDescent="0.25">
      <c r="B312" s="323"/>
      <c r="D312" s="336"/>
      <c r="E312" s="336"/>
      <c r="F312" s="336"/>
    </row>
    <row r="313" spans="1:8" ht="39.6" x14ac:dyDescent="0.25">
      <c r="A313" s="322" t="s">
        <v>33</v>
      </c>
      <c r="B313" s="323" t="s">
        <v>763</v>
      </c>
      <c r="C313" s="312" t="s">
        <v>20</v>
      </c>
      <c r="D313" s="336">
        <v>1</v>
      </c>
      <c r="E313" s="494"/>
      <c r="F313" s="336">
        <f>D313*E313</f>
        <v>0</v>
      </c>
      <c r="H313" s="56" t="str">
        <f t="shared" si="45"/>
        <v>VNESI CENO NA ENOTO!</v>
      </c>
    </row>
    <row r="314" spans="1:8" x14ac:dyDescent="0.25">
      <c r="B314" s="323"/>
      <c r="D314" s="336"/>
      <c r="E314" s="336"/>
      <c r="F314" s="336"/>
    </row>
    <row r="315" spans="1:8" ht="39.6" x14ac:dyDescent="0.25">
      <c r="A315" s="322" t="s">
        <v>34</v>
      </c>
      <c r="B315" s="323" t="s">
        <v>764</v>
      </c>
      <c r="C315" s="312" t="s">
        <v>20</v>
      </c>
      <c r="D315" s="336">
        <v>3</v>
      </c>
      <c r="E315" s="494"/>
      <c r="F315" s="336">
        <f>D315*E315</f>
        <v>0</v>
      </c>
      <c r="H315" s="56" t="str">
        <f t="shared" si="45"/>
        <v>VNESI CENO NA ENOTO!</v>
      </c>
    </row>
    <row r="316" spans="1:8" x14ac:dyDescent="0.25">
      <c r="B316" s="323"/>
      <c r="D316" s="336"/>
      <c r="E316" s="336"/>
      <c r="F316" s="336"/>
    </row>
    <row r="317" spans="1:8" ht="26.4" x14ac:dyDescent="0.25">
      <c r="A317" s="322" t="s">
        <v>35</v>
      </c>
      <c r="B317" s="323" t="s">
        <v>700</v>
      </c>
      <c r="C317" s="312" t="s">
        <v>20</v>
      </c>
      <c r="D317" s="336">
        <v>1</v>
      </c>
      <c r="E317" s="494"/>
      <c r="F317" s="336">
        <f>D317*E317</f>
        <v>0</v>
      </c>
      <c r="H317" s="56" t="str">
        <f t="shared" si="45"/>
        <v>VNESI CENO NA ENOTO!</v>
      </c>
    </row>
    <row r="318" spans="1:8" s="407" customFormat="1" x14ac:dyDescent="0.25">
      <c r="A318" s="322"/>
      <c r="B318" s="403"/>
      <c r="C318" s="404"/>
      <c r="D318" s="405"/>
      <c r="E318" s="406"/>
      <c r="F318" s="328"/>
      <c r="H318" s="313"/>
    </row>
    <row r="319" spans="1:8" s="407" customFormat="1" ht="39.6" x14ac:dyDescent="0.25">
      <c r="A319" s="322" t="s">
        <v>85</v>
      </c>
      <c r="B319" s="408" t="s">
        <v>701</v>
      </c>
      <c r="C319" s="404" t="s">
        <v>76</v>
      </c>
      <c r="D319" s="405">
        <v>12</v>
      </c>
      <c r="E319" s="495"/>
      <c r="F319" s="406">
        <f>D319*E319</f>
        <v>0</v>
      </c>
      <c r="H319" s="56" t="str">
        <f t="shared" si="45"/>
        <v>VNESI CENO NA ENOTO!</v>
      </c>
    </row>
    <row r="320" spans="1:8" s="407" customFormat="1" x14ac:dyDescent="0.25">
      <c r="A320" s="322"/>
      <c r="B320" s="408"/>
      <c r="C320" s="404"/>
      <c r="D320" s="405"/>
      <c r="E320" s="406"/>
      <c r="F320" s="406"/>
      <c r="H320" s="313"/>
    </row>
    <row r="321" spans="1:8" s="407" customFormat="1" ht="39.6" x14ac:dyDescent="0.25">
      <c r="A321" s="322" t="s">
        <v>86</v>
      </c>
      <c r="B321" s="408" t="s">
        <v>702</v>
      </c>
      <c r="C321" s="404" t="s">
        <v>76</v>
      </c>
      <c r="D321" s="405">
        <v>9</v>
      </c>
      <c r="E321" s="495"/>
      <c r="F321" s="406">
        <f>D321*E321</f>
        <v>0</v>
      </c>
      <c r="H321" s="56" t="str">
        <f t="shared" si="45"/>
        <v>VNESI CENO NA ENOTO!</v>
      </c>
    </row>
    <row r="322" spans="1:8" s="407" customFormat="1" x14ac:dyDescent="0.25">
      <c r="A322" s="322"/>
      <c r="B322" s="408"/>
      <c r="C322" s="404"/>
      <c r="D322" s="405"/>
      <c r="E322" s="406"/>
      <c r="F322" s="406"/>
      <c r="H322" s="313"/>
    </row>
    <row r="323" spans="1:8" s="407" customFormat="1" ht="39.6" x14ac:dyDescent="0.25">
      <c r="A323" s="322" t="s">
        <v>87</v>
      </c>
      <c r="B323" s="408" t="s">
        <v>687</v>
      </c>
      <c r="C323" s="404" t="s">
        <v>76</v>
      </c>
      <c r="D323" s="405">
        <v>6</v>
      </c>
      <c r="E323" s="495"/>
      <c r="F323" s="406">
        <f>D323*E323</f>
        <v>0</v>
      </c>
      <c r="H323" s="56" t="str">
        <f t="shared" si="45"/>
        <v>VNESI CENO NA ENOTO!</v>
      </c>
    </row>
    <row r="324" spans="1:8" s="407" customFormat="1" x14ac:dyDescent="0.25">
      <c r="A324" s="322"/>
      <c r="B324" s="408"/>
      <c r="C324" s="404"/>
      <c r="D324" s="405"/>
      <c r="E324" s="406"/>
      <c r="F324" s="406"/>
      <c r="H324" s="313"/>
    </row>
    <row r="325" spans="1:8" s="407" customFormat="1" ht="52.8" x14ac:dyDescent="0.25">
      <c r="A325" s="322" t="s">
        <v>88</v>
      </c>
      <c r="B325" s="408" t="s">
        <v>748</v>
      </c>
      <c r="C325" s="312" t="s">
        <v>20</v>
      </c>
      <c r="D325" s="405">
        <v>1</v>
      </c>
      <c r="E325" s="495"/>
      <c r="F325" s="406">
        <f>D325*E325</f>
        <v>0</v>
      </c>
      <c r="H325" s="56" t="str">
        <f t="shared" si="45"/>
        <v>VNESI CENO NA ENOTO!</v>
      </c>
    </row>
    <row r="326" spans="1:8" s="407" customFormat="1" x14ac:dyDescent="0.25">
      <c r="A326" s="322"/>
      <c r="B326" s="408"/>
      <c r="C326" s="404"/>
      <c r="D326" s="405"/>
      <c r="E326" s="406"/>
      <c r="F326" s="406"/>
      <c r="H326" s="313"/>
    </row>
    <row r="327" spans="1:8" s="407" customFormat="1" ht="39.6" x14ac:dyDescent="0.25">
      <c r="A327" s="322" t="s">
        <v>89</v>
      </c>
      <c r="B327" s="408" t="s">
        <v>746</v>
      </c>
      <c r="C327" s="404" t="s">
        <v>20</v>
      </c>
      <c r="D327" s="405">
        <v>3</v>
      </c>
      <c r="E327" s="495"/>
      <c r="F327" s="406">
        <f>D327*E327</f>
        <v>0</v>
      </c>
      <c r="H327" s="56" t="str">
        <f t="shared" si="45"/>
        <v>VNESI CENO NA ENOTO!</v>
      </c>
    </row>
    <row r="328" spans="1:8" s="407" customFormat="1" x14ac:dyDescent="0.25">
      <c r="A328" s="322"/>
      <c r="B328" s="408"/>
      <c r="C328" s="404"/>
      <c r="D328" s="405"/>
      <c r="E328" s="406"/>
      <c r="F328" s="406"/>
      <c r="H328" s="313"/>
    </row>
    <row r="329" spans="1:8" s="407" customFormat="1" ht="52.8" x14ac:dyDescent="0.25">
      <c r="A329" s="322" t="s">
        <v>90</v>
      </c>
      <c r="B329" s="408" t="s">
        <v>747</v>
      </c>
      <c r="C329" s="404" t="s">
        <v>20</v>
      </c>
      <c r="D329" s="405">
        <v>2</v>
      </c>
      <c r="E329" s="495"/>
      <c r="F329" s="406">
        <f>D329*E329</f>
        <v>0</v>
      </c>
      <c r="H329" s="56" t="str">
        <f t="shared" si="45"/>
        <v>VNESI CENO NA ENOTO!</v>
      </c>
    </row>
    <row r="330" spans="1:8" s="407" customFormat="1" x14ac:dyDescent="0.25">
      <c r="A330" s="322"/>
      <c r="B330" s="408"/>
      <c r="C330" s="404"/>
      <c r="D330" s="405"/>
      <c r="E330" s="406"/>
      <c r="F330" s="406"/>
      <c r="H330" s="313"/>
    </row>
    <row r="331" spans="1:8" s="407" customFormat="1" ht="52.8" x14ac:dyDescent="0.25">
      <c r="A331" s="322" t="s">
        <v>91</v>
      </c>
      <c r="B331" s="408" t="s">
        <v>749</v>
      </c>
      <c r="C331" s="404" t="s">
        <v>20</v>
      </c>
      <c r="D331" s="405">
        <v>2</v>
      </c>
      <c r="E331" s="495"/>
      <c r="F331" s="406">
        <f>D331*E331</f>
        <v>0</v>
      </c>
      <c r="H331" s="56" t="str">
        <f t="shared" si="45"/>
        <v>VNESI CENO NA ENOTO!</v>
      </c>
    </row>
    <row r="332" spans="1:8" s="407" customFormat="1" x14ac:dyDescent="0.25">
      <c r="A332" s="322"/>
      <c r="B332" s="408"/>
      <c r="C332" s="404"/>
      <c r="D332" s="405"/>
      <c r="E332" s="406"/>
      <c r="F332" s="406"/>
      <c r="H332" s="313"/>
    </row>
    <row r="333" spans="1:8" s="407" customFormat="1" ht="26.4" x14ac:dyDescent="0.25">
      <c r="A333" s="322"/>
      <c r="B333" s="408" t="s">
        <v>765</v>
      </c>
      <c r="C333" s="404" t="s">
        <v>345</v>
      </c>
      <c r="D333" s="405">
        <v>2</v>
      </c>
      <c r="E333" s="495"/>
      <c r="F333" s="406">
        <f>D333*E333</f>
        <v>0</v>
      </c>
      <c r="H333" s="313"/>
    </row>
    <row r="334" spans="1:8" s="407" customFormat="1" x14ac:dyDescent="0.25">
      <c r="A334" s="322"/>
      <c r="B334" s="408"/>
      <c r="C334" s="404"/>
      <c r="D334" s="405"/>
      <c r="E334" s="406"/>
      <c r="F334" s="406"/>
      <c r="H334" s="313"/>
    </row>
    <row r="335" spans="1:8" s="407" customFormat="1" ht="39.6" x14ac:dyDescent="0.25">
      <c r="A335" s="322" t="s">
        <v>92</v>
      </c>
      <c r="B335" s="408" t="s">
        <v>703</v>
      </c>
      <c r="C335" s="404" t="s">
        <v>20</v>
      </c>
      <c r="D335" s="405">
        <v>1</v>
      </c>
      <c r="E335" s="495"/>
      <c r="F335" s="406">
        <f>D335*E335</f>
        <v>0</v>
      </c>
      <c r="H335" s="56" t="str">
        <f t="shared" ref="H335:H343" si="46">IF(E335="","VNESI CENO NA ENOTO!","")</f>
        <v>VNESI CENO NA ENOTO!</v>
      </c>
    </row>
    <row r="336" spans="1:8" s="407" customFormat="1" x14ac:dyDescent="0.25">
      <c r="A336" s="322"/>
      <c r="B336" s="408"/>
      <c r="C336" s="404"/>
      <c r="D336" s="405"/>
      <c r="E336" s="406"/>
      <c r="F336" s="406"/>
      <c r="H336" s="313"/>
    </row>
    <row r="337" spans="1:8" s="407" customFormat="1" ht="39.6" x14ac:dyDescent="0.25">
      <c r="A337" s="322" t="s">
        <v>93</v>
      </c>
      <c r="B337" s="408" t="s">
        <v>680</v>
      </c>
      <c r="C337" s="404" t="s">
        <v>20</v>
      </c>
      <c r="D337" s="405">
        <v>1</v>
      </c>
      <c r="E337" s="495"/>
      <c r="F337" s="406">
        <f>D337*E337</f>
        <v>0</v>
      </c>
      <c r="H337" s="56" t="str">
        <f t="shared" si="46"/>
        <v>VNESI CENO NA ENOTO!</v>
      </c>
    </row>
    <row r="338" spans="1:8" x14ac:dyDescent="0.25">
      <c r="B338" s="409"/>
      <c r="D338" s="336"/>
      <c r="E338" s="336"/>
      <c r="F338" s="336"/>
    </row>
    <row r="339" spans="1:8" ht="26.4" x14ac:dyDescent="0.25">
      <c r="A339" s="322" t="s">
        <v>95</v>
      </c>
      <c r="B339" s="409" t="s">
        <v>685</v>
      </c>
      <c r="C339" s="404" t="s">
        <v>79</v>
      </c>
      <c r="D339" s="405">
        <v>0.5</v>
      </c>
      <c r="E339" s="494"/>
      <c r="F339" s="336">
        <f>D339*E339</f>
        <v>0</v>
      </c>
      <c r="H339" s="56" t="str">
        <f t="shared" si="46"/>
        <v>VNESI CENO NA ENOTO!</v>
      </c>
    </row>
    <row r="340" spans="1:8" x14ac:dyDescent="0.25">
      <c r="B340" s="323"/>
      <c r="D340" s="336"/>
      <c r="E340" s="336"/>
      <c r="F340" s="336"/>
    </row>
    <row r="341" spans="1:8" ht="39.6" x14ac:dyDescent="0.25">
      <c r="A341" s="322" t="s">
        <v>96</v>
      </c>
      <c r="B341" s="323" t="s">
        <v>123</v>
      </c>
      <c r="C341" s="312" t="s">
        <v>124</v>
      </c>
      <c r="D341" s="336">
        <v>50</v>
      </c>
      <c r="E341" s="494"/>
      <c r="F341" s="336">
        <f>D341*E341</f>
        <v>0</v>
      </c>
      <c r="H341" s="56" t="str">
        <f t="shared" si="46"/>
        <v>VNESI CENO NA ENOTO!</v>
      </c>
    </row>
    <row r="342" spans="1:8" x14ac:dyDescent="0.25">
      <c r="B342" s="323"/>
      <c r="D342" s="336"/>
      <c r="E342" s="336"/>
      <c r="F342" s="336"/>
    </row>
    <row r="343" spans="1:8" ht="39.6" x14ac:dyDescent="0.25">
      <c r="A343" s="322" t="s">
        <v>97</v>
      </c>
      <c r="B343" s="323" t="s">
        <v>125</v>
      </c>
      <c r="C343" s="312" t="s">
        <v>126</v>
      </c>
      <c r="D343" s="336">
        <v>50</v>
      </c>
      <c r="E343" s="494"/>
      <c r="F343" s="336">
        <f>D343*E343</f>
        <v>0</v>
      </c>
      <c r="H343" s="56" t="str">
        <f t="shared" si="46"/>
        <v>VNESI CENO NA ENOTO!</v>
      </c>
    </row>
    <row r="344" spans="1:8" x14ac:dyDescent="0.25">
      <c r="B344" s="323"/>
      <c r="D344" s="336"/>
      <c r="E344" s="336"/>
      <c r="F344" s="336"/>
    </row>
    <row r="345" spans="1:8" ht="13.8" thickBot="1" x14ac:dyDescent="0.3">
      <c r="B345" s="337" t="s">
        <v>16</v>
      </c>
      <c r="C345" s="338"/>
      <c r="D345" s="339"/>
      <c r="E345" s="339"/>
      <c r="F345" s="339">
        <f>SUM(F269:F344)</f>
        <v>0</v>
      </c>
    </row>
    <row r="346" spans="1:8" ht="13.8" thickTop="1" x14ac:dyDescent="0.25">
      <c r="A346" s="318" t="s">
        <v>37</v>
      </c>
      <c r="B346" s="319" t="s">
        <v>49</v>
      </c>
      <c r="C346" s="320"/>
      <c r="D346" s="320"/>
      <c r="E346" s="320"/>
      <c r="F346" s="320"/>
    </row>
    <row r="347" spans="1:8" x14ac:dyDescent="0.25">
      <c r="B347" s="323"/>
    </row>
    <row r="348" spans="1:8" x14ac:dyDescent="0.25">
      <c r="A348" s="346"/>
      <c r="B348" s="383" t="s">
        <v>164</v>
      </c>
      <c r="C348" s="326"/>
      <c r="D348" s="327"/>
      <c r="E348" s="327"/>
      <c r="F348" s="328"/>
    </row>
    <row r="349" spans="1:8" x14ac:dyDescent="0.25">
      <c r="A349" s="346"/>
      <c r="B349" s="322"/>
      <c r="C349" s="326"/>
      <c r="D349" s="327"/>
      <c r="E349" s="327"/>
      <c r="F349" s="328"/>
    </row>
    <row r="350" spans="1:8" x14ac:dyDescent="0.25">
      <c r="A350" s="346"/>
      <c r="B350" s="322" t="s">
        <v>407</v>
      </c>
      <c r="C350" s="326"/>
      <c r="D350" s="327"/>
      <c r="E350" s="327"/>
      <c r="F350" s="328"/>
    </row>
    <row r="351" spans="1:8" x14ac:dyDescent="0.25">
      <c r="A351" s="346"/>
      <c r="B351" s="322"/>
      <c r="C351" s="326"/>
      <c r="D351" s="327"/>
      <c r="E351" s="327"/>
      <c r="F351" s="328"/>
    </row>
    <row r="352" spans="1:8" x14ac:dyDescent="0.25">
      <c r="A352" s="322" t="s">
        <v>0</v>
      </c>
      <c r="B352" s="323" t="s">
        <v>75</v>
      </c>
      <c r="C352" s="312" t="s">
        <v>76</v>
      </c>
      <c r="D352" s="336">
        <v>40</v>
      </c>
      <c r="E352" s="494"/>
      <c r="F352" s="336">
        <f>D352*E352</f>
        <v>0</v>
      </c>
      <c r="H352" s="56" t="str">
        <f t="shared" ref="H352:H372" si="47">IF(E352="","VNESI CENO NA ENOTO!","")</f>
        <v>VNESI CENO NA ENOTO!</v>
      </c>
    </row>
    <row r="353" spans="1:8" x14ac:dyDescent="0.25">
      <c r="B353" s="323"/>
      <c r="D353" s="336"/>
      <c r="E353" s="336"/>
      <c r="F353" s="336"/>
    </row>
    <row r="354" spans="1:8" ht="39.6" x14ac:dyDescent="0.25">
      <c r="A354" s="322" t="s">
        <v>1</v>
      </c>
      <c r="B354" s="323" t="s">
        <v>648</v>
      </c>
      <c r="C354" s="312" t="s">
        <v>77</v>
      </c>
      <c r="D354" s="336">
        <v>48.7</v>
      </c>
      <c r="E354" s="494"/>
      <c r="F354" s="336">
        <f>D354*E354</f>
        <v>0</v>
      </c>
      <c r="H354" s="56" t="str">
        <f t="shared" si="47"/>
        <v>VNESI CENO NA ENOTO!</v>
      </c>
    </row>
    <row r="355" spans="1:8" x14ac:dyDescent="0.25">
      <c r="B355" s="323"/>
      <c r="D355" s="336"/>
      <c r="E355" s="336"/>
      <c r="F355" s="336"/>
    </row>
    <row r="356" spans="1:8" ht="26.4" x14ac:dyDescent="0.25">
      <c r="A356" s="322" t="s">
        <v>2</v>
      </c>
      <c r="B356" s="323" t="s">
        <v>78</v>
      </c>
      <c r="C356" s="312" t="s">
        <v>79</v>
      </c>
      <c r="D356" s="336">
        <v>12.5</v>
      </c>
      <c r="E356" s="494"/>
      <c r="F356" s="336">
        <f>D356*E356</f>
        <v>0</v>
      </c>
      <c r="H356" s="56" t="str">
        <f t="shared" si="47"/>
        <v>VNESI CENO NA ENOTO!</v>
      </c>
    </row>
    <row r="357" spans="1:8" x14ac:dyDescent="0.25">
      <c r="B357" s="323"/>
      <c r="D357" s="336"/>
      <c r="E357" s="336"/>
      <c r="F357" s="336"/>
    </row>
    <row r="358" spans="1:8" ht="26.4" x14ac:dyDescent="0.25">
      <c r="A358" s="322" t="s">
        <v>3</v>
      </c>
      <c r="B358" s="323" t="s">
        <v>80</v>
      </c>
      <c r="C358" s="312" t="s">
        <v>79</v>
      </c>
      <c r="D358" s="336">
        <v>8.3000000000000007</v>
      </c>
      <c r="E358" s="494"/>
      <c r="F358" s="336">
        <f>D358*E358</f>
        <v>0</v>
      </c>
      <c r="H358" s="56" t="str">
        <f t="shared" si="47"/>
        <v>VNESI CENO NA ENOTO!</v>
      </c>
    </row>
    <row r="359" spans="1:8" x14ac:dyDescent="0.25">
      <c r="B359" s="323"/>
      <c r="D359" s="336"/>
      <c r="E359" s="336"/>
      <c r="F359" s="336"/>
    </row>
    <row r="360" spans="1:8" ht="26.4" x14ac:dyDescent="0.25">
      <c r="A360" s="322" t="s">
        <v>5</v>
      </c>
      <c r="B360" s="323" t="s">
        <v>81</v>
      </c>
      <c r="C360" s="312" t="s">
        <v>79</v>
      </c>
      <c r="D360" s="336">
        <v>8.9</v>
      </c>
      <c r="E360" s="494"/>
      <c r="F360" s="336">
        <f>D360*E360</f>
        <v>0</v>
      </c>
      <c r="H360" s="56" t="str">
        <f t="shared" si="47"/>
        <v>VNESI CENO NA ENOTO!</v>
      </c>
    </row>
    <row r="361" spans="1:8" x14ac:dyDescent="0.25">
      <c r="B361" s="323"/>
      <c r="D361" s="336"/>
      <c r="E361" s="336"/>
      <c r="F361" s="336"/>
    </row>
    <row r="362" spans="1:8" ht="26.4" x14ac:dyDescent="0.25">
      <c r="A362" s="322" t="s">
        <v>6</v>
      </c>
      <c r="B362" s="323" t="s">
        <v>82</v>
      </c>
      <c r="C362" s="312" t="s">
        <v>79</v>
      </c>
      <c r="D362" s="336">
        <v>4.5</v>
      </c>
      <c r="E362" s="494"/>
      <c r="F362" s="336">
        <f>D362*E362</f>
        <v>0</v>
      </c>
      <c r="H362" s="56" t="str">
        <f t="shared" si="47"/>
        <v>VNESI CENO NA ENOTO!</v>
      </c>
    </row>
    <row r="363" spans="1:8" x14ac:dyDescent="0.25">
      <c r="B363" s="323"/>
      <c r="D363" s="336"/>
      <c r="E363" s="336"/>
      <c r="F363" s="336"/>
    </row>
    <row r="364" spans="1:8" ht="26.4" x14ac:dyDescent="0.25">
      <c r="A364" s="322" t="s">
        <v>7</v>
      </c>
      <c r="B364" s="323" t="s">
        <v>649</v>
      </c>
      <c r="C364" s="312" t="s">
        <v>79</v>
      </c>
      <c r="D364" s="336">
        <v>1.5</v>
      </c>
      <c r="E364" s="494"/>
      <c r="F364" s="336">
        <f>D364*E364</f>
        <v>0</v>
      </c>
      <c r="H364" s="56" t="str">
        <f t="shared" si="47"/>
        <v>VNESI CENO NA ENOTO!</v>
      </c>
    </row>
    <row r="365" spans="1:8" x14ac:dyDescent="0.25">
      <c r="B365" s="323"/>
      <c r="D365" s="336"/>
      <c r="E365" s="336"/>
      <c r="F365" s="336"/>
    </row>
    <row r="366" spans="1:8" ht="39.6" x14ac:dyDescent="0.25">
      <c r="A366" s="322" t="s">
        <v>8</v>
      </c>
      <c r="B366" s="323" t="s">
        <v>83</v>
      </c>
      <c r="C366" s="312" t="s">
        <v>79</v>
      </c>
      <c r="D366" s="336">
        <v>6</v>
      </c>
      <c r="E366" s="494"/>
      <c r="F366" s="336">
        <f>D366*E366</f>
        <v>0</v>
      </c>
      <c r="H366" s="56" t="str">
        <f t="shared" si="47"/>
        <v>VNESI CENO NA ENOTO!</v>
      </c>
    </row>
    <row r="367" spans="1:8" x14ac:dyDescent="0.25">
      <c r="B367" s="323"/>
      <c r="D367" s="336"/>
      <c r="E367" s="336"/>
      <c r="F367" s="336"/>
    </row>
    <row r="368" spans="1:8" x14ac:dyDescent="0.25">
      <c r="A368" s="322" t="s">
        <v>9</v>
      </c>
      <c r="B368" s="323" t="s">
        <v>84</v>
      </c>
      <c r="C368" s="312" t="s">
        <v>77</v>
      </c>
      <c r="D368" s="336">
        <v>48.7</v>
      </c>
      <c r="E368" s="494"/>
      <c r="F368" s="336">
        <f>D368*E368</f>
        <v>0</v>
      </c>
      <c r="H368" s="56" t="str">
        <f t="shared" si="47"/>
        <v>VNESI CENO NA ENOTO!</v>
      </c>
    </row>
    <row r="369" spans="1:8" x14ac:dyDescent="0.25">
      <c r="B369" s="323"/>
      <c r="D369" s="336"/>
      <c r="E369" s="336"/>
      <c r="F369" s="336"/>
    </row>
    <row r="370" spans="1:8" ht="52.8" x14ac:dyDescent="0.25">
      <c r="A370" s="322" t="s">
        <v>10</v>
      </c>
      <c r="B370" s="323" t="s">
        <v>677</v>
      </c>
      <c r="C370" s="312" t="s">
        <v>20</v>
      </c>
      <c r="D370" s="336">
        <v>3</v>
      </c>
      <c r="E370" s="494"/>
      <c r="F370" s="336">
        <f>D370*E370</f>
        <v>0</v>
      </c>
      <c r="H370" s="56" t="str">
        <f t="shared" si="47"/>
        <v>VNESI CENO NA ENOTO!</v>
      </c>
    </row>
    <row r="371" spans="1:8" x14ac:dyDescent="0.25">
      <c r="B371" s="323"/>
      <c r="D371" s="336"/>
      <c r="E371" s="336"/>
      <c r="F371" s="336"/>
    </row>
    <row r="372" spans="1:8" ht="26.4" x14ac:dyDescent="0.25">
      <c r="A372" s="322" t="s">
        <v>21</v>
      </c>
      <c r="B372" s="323" t="s">
        <v>688</v>
      </c>
      <c r="C372" s="312" t="s">
        <v>79</v>
      </c>
      <c r="D372" s="336">
        <f>D356+D358-D362</f>
        <v>16.3</v>
      </c>
      <c r="E372" s="494"/>
      <c r="F372" s="336">
        <f>D372*E372</f>
        <v>0</v>
      </c>
      <c r="H372" s="56" t="str">
        <f t="shared" si="47"/>
        <v>VNESI CENO NA ENOTO!</v>
      </c>
    </row>
    <row r="373" spans="1:8" x14ac:dyDescent="0.25">
      <c r="B373" s="323"/>
      <c r="D373" s="336"/>
      <c r="E373" s="336"/>
      <c r="F373" s="336"/>
    </row>
    <row r="374" spans="1:8" ht="13.8" thickBot="1" x14ac:dyDescent="0.3">
      <c r="B374" s="337" t="s">
        <v>16</v>
      </c>
      <c r="C374" s="338"/>
      <c r="D374" s="339"/>
      <c r="E374" s="339"/>
      <c r="F374" s="339">
        <f>SUM(F352:F373)</f>
        <v>0</v>
      </c>
    </row>
    <row r="375" spans="1:8" s="414" customFormat="1" ht="14.4" thickTop="1" x14ac:dyDescent="0.25">
      <c r="A375" s="410" t="s">
        <v>68</v>
      </c>
      <c r="B375" s="411" t="s">
        <v>53</v>
      </c>
      <c r="C375" s="412"/>
      <c r="D375" s="413"/>
      <c r="E375" s="413"/>
      <c r="F375" s="413"/>
    </row>
    <row r="376" spans="1:8" x14ac:dyDescent="0.25">
      <c r="B376" s="415"/>
      <c r="C376" s="416"/>
      <c r="D376" s="417"/>
      <c r="E376" s="417"/>
      <c r="F376" s="417"/>
    </row>
    <row r="377" spans="1:8" x14ac:dyDescent="0.25">
      <c r="A377" s="318" t="s">
        <v>12</v>
      </c>
      <c r="B377" s="319" t="s">
        <v>54</v>
      </c>
      <c r="C377" s="320"/>
      <c r="D377" s="320"/>
      <c r="E377" s="320"/>
      <c r="F377" s="320"/>
    </row>
    <row r="378" spans="1:8" x14ac:dyDescent="0.25">
      <c r="B378" s="323"/>
    </row>
    <row r="379" spans="1:8" x14ac:dyDescent="0.25">
      <c r="A379" s="418"/>
      <c r="B379" s="419" t="s">
        <v>164</v>
      </c>
      <c r="C379" s="420"/>
      <c r="D379" s="350"/>
      <c r="E379" s="407"/>
    </row>
    <row r="380" spans="1:8" x14ac:dyDescent="0.25">
      <c r="A380" s="418"/>
      <c r="B380" s="419"/>
      <c r="C380" s="420"/>
      <c r="D380" s="350"/>
      <c r="E380" s="407"/>
    </row>
    <row r="381" spans="1:8" x14ac:dyDescent="0.25">
      <c r="A381" s="87" t="s">
        <v>140</v>
      </c>
      <c r="B381" s="421" t="s">
        <v>195</v>
      </c>
      <c r="C381" s="421"/>
      <c r="D381" s="421"/>
      <c r="E381" s="407"/>
    </row>
    <row r="382" spans="1:8" x14ac:dyDescent="0.25">
      <c r="A382" s="88"/>
      <c r="B382" s="421"/>
      <c r="C382" s="421"/>
      <c r="D382" s="421"/>
      <c r="E382" s="407"/>
    </row>
    <row r="383" spans="1:8" x14ac:dyDescent="0.25">
      <c r="A383" s="88"/>
      <c r="B383" s="421"/>
      <c r="C383" s="421"/>
      <c r="D383" s="421"/>
      <c r="E383" s="407"/>
    </row>
    <row r="384" spans="1:8" x14ac:dyDescent="0.25">
      <c r="A384" s="88"/>
      <c r="B384" s="421"/>
      <c r="C384" s="421"/>
      <c r="D384" s="421"/>
      <c r="E384" s="407"/>
    </row>
    <row r="385" spans="1:5" x14ac:dyDescent="0.25">
      <c r="A385" s="88"/>
      <c r="B385" s="422" t="s">
        <v>196</v>
      </c>
      <c r="C385" s="422"/>
      <c r="D385" s="422"/>
      <c r="E385" s="407"/>
    </row>
    <row r="386" spans="1:5" x14ac:dyDescent="0.25">
      <c r="A386" s="88"/>
      <c r="B386" s="422"/>
      <c r="C386" s="422"/>
      <c r="D386" s="422"/>
      <c r="E386" s="407"/>
    </row>
    <row r="387" spans="1:5" x14ac:dyDescent="0.25">
      <c r="A387" s="87" t="s">
        <v>140</v>
      </c>
      <c r="B387" s="423" t="s">
        <v>197</v>
      </c>
      <c r="C387" s="424"/>
      <c r="D387" s="424"/>
      <c r="E387" s="407"/>
    </row>
    <row r="388" spans="1:5" x14ac:dyDescent="0.25">
      <c r="A388" s="88"/>
      <c r="B388" s="424"/>
      <c r="C388" s="424"/>
      <c r="D388" s="424"/>
      <c r="E388" s="407"/>
    </row>
    <row r="389" spans="1:5" x14ac:dyDescent="0.25">
      <c r="A389" s="88"/>
      <c r="B389" s="424"/>
      <c r="C389" s="424"/>
      <c r="D389" s="424"/>
      <c r="E389" s="407"/>
    </row>
    <row r="390" spans="1:5" x14ac:dyDescent="0.25">
      <c r="A390" s="87" t="s">
        <v>140</v>
      </c>
      <c r="B390" s="423" t="s">
        <v>198</v>
      </c>
      <c r="C390" s="425"/>
      <c r="D390" s="425"/>
      <c r="E390" s="407"/>
    </row>
    <row r="391" spans="1:5" x14ac:dyDescent="0.25">
      <c r="A391" s="87"/>
      <c r="B391" s="423"/>
      <c r="C391" s="425"/>
      <c r="D391" s="425"/>
      <c r="E391" s="407"/>
    </row>
    <row r="392" spans="1:5" x14ac:dyDescent="0.25">
      <c r="A392" s="88"/>
      <c r="B392" s="425"/>
      <c r="C392" s="425"/>
      <c r="D392" s="425"/>
      <c r="E392" s="407"/>
    </row>
    <row r="393" spans="1:5" x14ac:dyDescent="0.25">
      <c r="A393" s="88"/>
      <c r="B393" s="425"/>
      <c r="C393" s="425"/>
      <c r="D393" s="425"/>
      <c r="E393" s="407"/>
    </row>
    <row r="394" spans="1:5" x14ac:dyDescent="0.25">
      <c r="A394" s="87" t="s">
        <v>140</v>
      </c>
      <c r="B394" s="426" t="s">
        <v>199</v>
      </c>
      <c r="C394" s="425"/>
      <c r="D394" s="425"/>
      <c r="E394" s="407"/>
    </row>
    <row r="395" spans="1:5" x14ac:dyDescent="0.25">
      <c r="A395" s="88"/>
      <c r="B395" s="425"/>
      <c r="C395" s="425"/>
      <c r="D395" s="425"/>
      <c r="E395" s="407"/>
    </row>
    <row r="396" spans="1:5" x14ac:dyDescent="0.25">
      <c r="A396" s="88"/>
      <c r="B396" s="427"/>
      <c r="C396" s="427"/>
      <c r="D396" s="427"/>
      <c r="E396" s="407"/>
    </row>
    <row r="397" spans="1:5" x14ac:dyDescent="0.25">
      <c r="A397" s="88"/>
      <c r="B397" s="427"/>
      <c r="C397" s="427"/>
      <c r="D397" s="427"/>
      <c r="E397" s="407"/>
    </row>
    <row r="398" spans="1:5" x14ac:dyDescent="0.25">
      <c r="A398" s="87" t="s">
        <v>140</v>
      </c>
      <c r="B398" s="428" t="s">
        <v>200</v>
      </c>
      <c r="C398" s="429"/>
      <c r="D398" s="429"/>
      <c r="E398" s="407"/>
    </row>
    <row r="399" spans="1:5" x14ac:dyDescent="0.25">
      <c r="A399" s="89"/>
      <c r="B399" s="429"/>
      <c r="C399" s="429"/>
      <c r="D399" s="429"/>
      <c r="E399" s="407"/>
    </row>
    <row r="400" spans="1:5" x14ac:dyDescent="0.25">
      <c r="A400" s="87" t="s">
        <v>140</v>
      </c>
      <c r="B400" s="428" t="s">
        <v>201</v>
      </c>
      <c r="C400" s="430"/>
      <c r="D400" s="430"/>
      <c r="E400" s="407"/>
    </row>
    <row r="401" spans="1:6" x14ac:dyDescent="0.25">
      <c r="A401" s="89"/>
      <c r="B401" s="430"/>
      <c r="C401" s="430"/>
      <c r="D401" s="430"/>
      <c r="E401" s="407"/>
    </row>
    <row r="402" spans="1:6" x14ac:dyDescent="0.25">
      <c r="A402" s="87" t="s">
        <v>140</v>
      </c>
      <c r="B402" s="426" t="s">
        <v>202</v>
      </c>
      <c r="C402" s="422"/>
      <c r="D402" s="422"/>
      <c r="E402" s="407"/>
    </row>
    <row r="403" spans="1:6" x14ac:dyDescent="0.25">
      <c r="A403" s="87"/>
      <c r="B403" s="424"/>
      <c r="C403" s="424"/>
      <c r="D403" s="424"/>
      <c r="E403" s="407"/>
    </row>
    <row r="404" spans="1:6" x14ac:dyDescent="0.25">
      <c r="A404" s="90" t="s">
        <v>140</v>
      </c>
      <c r="B404" s="421" t="s">
        <v>678</v>
      </c>
      <c r="C404" s="425"/>
      <c r="D404" s="425"/>
      <c r="E404" s="407"/>
    </row>
    <row r="405" spans="1:6" x14ac:dyDescent="0.25">
      <c r="A405" s="90"/>
      <c r="B405" s="425"/>
      <c r="C405" s="425"/>
      <c r="D405" s="425"/>
      <c r="E405" s="407"/>
    </row>
    <row r="406" spans="1:6" x14ac:dyDescent="0.25">
      <c r="A406" s="90"/>
      <c r="B406" s="425"/>
      <c r="C406" s="425"/>
      <c r="D406" s="425"/>
      <c r="E406" s="407"/>
    </row>
    <row r="407" spans="1:6" x14ac:dyDescent="0.25">
      <c r="A407" s="91"/>
      <c r="B407" s="427"/>
      <c r="C407" s="427"/>
      <c r="D407" s="427"/>
      <c r="E407" s="407"/>
    </row>
    <row r="408" spans="1:6" x14ac:dyDescent="0.25">
      <c r="A408" s="91"/>
      <c r="B408" s="431"/>
      <c r="C408" s="432"/>
      <c r="D408" s="433"/>
      <c r="E408" s="407"/>
      <c r="F408" s="328"/>
    </row>
    <row r="409" spans="1:6" x14ac:dyDescent="0.25">
      <c r="A409" s="92" t="s">
        <v>140</v>
      </c>
      <c r="B409" s="434" t="s">
        <v>203</v>
      </c>
      <c r="C409" s="435"/>
      <c r="D409" s="436"/>
      <c r="E409" s="407"/>
      <c r="F409" s="328"/>
    </row>
    <row r="410" spans="1:6" x14ac:dyDescent="0.25">
      <c r="A410" s="93" t="s">
        <v>171</v>
      </c>
      <c r="B410" s="437" t="s">
        <v>204</v>
      </c>
      <c r="C410" s="437"/>
      <c r="D410" s="437"/>
      <c r="E410" s="407"/>
      <c r="F410" s="328"/>
    </row>
    <row r="411" spans="1:6" x14ac:dyDescent="0.25">
      <c r="A411" s="93"/>
      <c r="B411" s="437"/>
      <c r="C411" s="437"/>
      <c r="D411" s="437"/>
      <c r="E411" s="407"/>
      <c r="F411" s="328"/>
    </row>
    <row r="412" spans="1:6" x14ac:dyDescent="0.25">
      <c r="A412" s="93" t="s">
        <v>171</v>
      </c>
      <c r="B412" s="438" t="s">
        <v>173</v>
      </c>
      <c r="C412" s="439"/>
      <c r="D412" s="440"/>
      <c r="E412" s="407"/>
      <c r="F412" s="328"/>
    </row>
    <row r="413" spans="1:6" x14ac:dyDescent="0.25">
      <c r="A413" s="93" t="s">
        <v>171</v>
      </c>
      <c r="B413" s="441" t="s">
        <v>205</v>
      </c>
      <c r="C413" s="441"/>
      <c r="D413" s="441"/>
      <c r="E413" s="407"/>
      <c r="F413" s="328"/>
    </row>
    <row r="414" spans="1:6" x14ac:dyDescent="0.25">
      <c r="A414" s="93"/>
      <c r="B414" s="441"/>
      <c r="C414" s="441"/>
      <c r="D414" s="441"/>
      <c r="E414" s="407"/>
      <c r="F414" s="328"/>
    </row>
    <row r="415" spans="1:6" x14ac:dyDescent="0.25">
      <c r="A415" s="93" t="s">
        <v>171</v>
      </c>
      <c r="B415" s="399" t="s">
        <v>206</v>
      </c>
      <c r="C415" s="442"/>
      <c r="D415" s="442"/>
      <c r="E415" s="407"/>
      <c r="F415" s="328"/>
    </row>
    <row r="416" spans="1:6" x14ac:dyDescent="0.25">
      <c r="A416" s="93" t="s">
        <v>171</v>
      </c>
      <c r="B416" s="443" t="s">
        <v>207</v>
      </c>
      <c r="C416" s="442"/>
      <c r="D416" s="442"/>
      <c r="E416" s="407"/>
      <c r="F416" s="328"/>
    </row>
    <row r="417" spans="1:8" x14ac:dyDescent="0.25">
      <c r="A417" s="93" t="s">
        <v>171</v>
      </c>
      <c r="B417" s="443" t="s">
        <v>208</v>
      </c>
      <c r="C417" s="442"/>
      <c r="D417" s="442"/>
      <c r="E417" s="407"/>
      <c r="F417" s="328"/>
    </row>
    <row r="418" spans="1:8" x14ac:dyDescent="0.25">
      <c r="A418" s="93" t="s">
        <v>171</v>
      </c>
      <c r="B418" s="443" t="s">
        <v>209</v>
      </c>
      <c r="C418" s="442"/>
      <c r="D418" s="442"/>
      <c r="E418" s="407"/>
      <c r="F418" s="328"/>
    </row>
    <row r="419" spans="1:8" x14ac:dyDescent="0.25">
      <c r="A419" s="93" t="s">
        <v>171</v>
      </c>
      <c r="B419" s="444" t="s">
        <v>210</v>
      </c>
      <c r="C419" s="445"/>
      <c r="D419" s="445"/>
      <c r="E419" s="407"/>
      <c r="F419" s="328"/>
    </row>
    <row r="420" spans="1:8" x14ac:dyDescent="0.25">
      <c r="A420" s="93"/>
      <c r="B420" s="445"/>
      <c r="C420" s="445"/>
      <c r="D420" s="445"/>
      <c r="E420" s="407"/>
      <c r="F420" s="328"/>
    </row>
    <row r="421" spans="1:8" ht="79.2" x14ac:dyDescent="0.25">
      <c r="A421" s="322" t="s">
        <v>0</v>
      </c>
      <c r="B421" s="446" t="s">
        <v>274</v>
      </c>
      <c r="C421" s="312" t="s">
        <v>109</v>
      </c>
      <c r="D421" s="336">
        <v>2495.48</v>
      </c>
      <c r="E421" s="494"/>
      <c r="F421" s="336">
        <f>D421*E421</f>
        <v>0</v>
      </c>
      <c r="H421" s="56" t="str">
        <f t="shared" ref="H421:H433" si="48">IF(E421="","VNESI CENO NA ENOTO!","")</f>
        <v>VNESI CENO NA ENOTO!</v>
      </c>
    </row>
    <row r="422" spans="1:8" x14ac:dyDescent="0.25">
      <c r="B422" s="323"/>
      <c r="D422" s="336"/>
      <c r="E422" s="336"/>
      <c r="F422" s="336"/>
    </row>
    <row r="423" spans="1:8" ht="52.8" x14ac:dyDescent="0.25">
      <c r="A423" s="322" t="s">
        <v>1</v>
      </c>
      <c r="B423" s="323" t="s">
        <v>704</v>
      </c>
      <c r="C423" s="312" t="s">
        <v>20</v>
      </c>
      <c r="D423" s="336">
        <v>2</v>
      </c>
      <c r="E423" s="494"/>
      <c r="F423" s="336">
        <f>D423*E423</f>
        <v>0</v>
      </c>
      <c r="H423" s="56" t="str">
        <f t="shared" si="48"/>
        <v>VNESI CENO NA ENOTO!</v>
      </c>
    </row>
    <row r="424" spans="1:8" x14ac:dyDescent="0.25">
      <c r="B424" s="323"/>
      <c r="D424" s="336"/>
      <c r="E424" s="336"/>
      <c r="F424" s="336"/>
    </row>
    <row r="425" spans="1:8" ht="105.6" x14ac:dyDescent="0.25">
      <c r="A425" s="322" t="s">
        <v>2</v>
      </c>
      <c r="B425" s="323" t="s">
        <v>705</v>
      </c>
      <c r="C425" s="312" t="s">
        <v>77</v>
      </c>
      <c r="D425" s="336">
        <v>26</v>
      </c>
      <c r="E425" s="494"/>
      <c r="F425" s="336">
        <f>D425*E425</f>
        <v>0</v>
      </c>
      <c r="H425" s="56" t="str">
        <f t="shared" si="48"/>
        <v>VNESI CENO NA ENOTO!</v>
      </c>
    </row>
    <row r="426" spans="1:8" x14ac:dyDescent="0.25">
      <c r="B426" s="323"/>
      <c r="D426" s="336"/>
      <c r="E426" s="336"/>
      <c r="F426" s="336"/>
    </row>
    <row r="427" spans="1:8" ht="92.4" x14ac:dyDescent="0.25">
      <c r="A427" s="322" t="s">
        <v>3</v>
      </c>
      <c r="B427" s="323" t="s">
        <v>706</v>
      </c>
      <c r="C427" s="312" t="s">
        <v>20</v>
      </c>
      <c r="D427" s="336">
        <v>2</v>
      </c>
      <c r="E427" s="494"/>
      <c r="F427" s="336">
        <f>D427*E427</f>
        <v>0</v>
      </c>
      <c r="H427" s="56" t="str">
        <f t="shared" si="48"/>
        <v>VNESI CENO NA ENOTO!</v>
      </c>
    </row>
    <row r="428" spans="1:8" x14ac:dyDescent="0.25">
      <c r="B428" s="323"/>
      <c r="D428" s="336"/>
      <c r="E428" s="336"/>
      <c r="F428" s="336"/>
    </row>
    <row r="429" spans="1:8" ht="105.6" x14ac:dyDescent="0.25">
      <c r="A429" s="322" t="s">
        <v>5</v>
      </c>
      <c r="B429" s="323" t="s">
        <v>707</v>
      </c>
      <c r="C429" s="312" t="s">
        <v>77</v>
      </c>
      <c r="D429" s="336">
        <v>12.5</v>
      </c>
      <c r="E429" s="494"/>
      <c r="F429" s="336">
        <f>D429*E429</f>
        <v>0</v>
      </c>
      <c r="H429" s="56" t="str">
        <f t="shared" si="48"/>
        <v>VNESI CENO NA ENOTO!</v>
      </c>
    </row>
    <row r="430" spans="1:8" x14ac:dyDescent="0.25">
      <c r="B430" s="323"/>
      <c r="D430" s="336"/>
      <c r="E430" s="336"/>
      <c r="F430" s="336"/>
    </row>
    <row r="431" spans="1:8" ht="66" x14ac:dyDescent="0.25">
      <c r="A431" s="322" t="s">
        <v>6</v>
      </c>
      <c r="B431" s="323" t="s">
        <v>275</v>
      </c>
      <c r="C431" s="312" t="s">
        <v>76</v>
      </c>
      <c r="D431" s="336">
        <v>16.600000000000001</v>
      </c>
      <c r="E431" s="494"/>
      <c r="F431" s="336">
        <f>D431*E431</f>
        <v>0</v>
      </c>
      <c r="H431" s="56" t="str">
        <f t="shared" si="48"/>
        <v>VNESI CENO NA ENOTO!</v>
      </c>
    </row>
    <row r="432" spans="1:8" x14ac:dyDescent="0.25">
      <c r="B432" s="323"/>
      <c r="D432" s="336"/>
      <c r="E432" s="336"/>
      <c r="F432" s="336"/>
    </row>
    <row r="433" spans="1:8" ht="39.6" x14ac:dyDescent="0.25">
      <c r="A433" s="322" t="s">
        <v>7</v>
      </c>
      <c r="B433" s="323" t="s">
        <v>750</v>
      </c>
      <c r="C433" s="312" t="s">
        <v>20</v>
      </c>
      <c r="D433" s="336">
        <v>4</v>
      </c>
      <c r="E433" s="494"/>
      <c r="F433" s="336">
        <f>D433*E433</f>
        <v>0</v>
      </c>
      <c r="H433" s="56" t="str">
        <f t="shared" si="48"/>
        <v>VNESI CENO NA ENOTO!</v>
      </c>
    </row>
    <row r="434" spans="1:8" x14ac:dyDescent="0.25">
      <c r="B434" s="323"/>
      <c r="D434" s="336"/>
      <c r="E434" s="336"/>
      <c r="F434" s="336"/>
      <c r="H434" s="56"/>
    </row>
    <row r="435" spans="1:8" ht="26.4" x14ac:dyDescent="0.25">
      <c r="A435" s="322" t="s">
        <v>8</v>
      </c>
      <c r="B435" s="323" t="s">
        <v>751</v>
      </c>
      <c r="C435" s="312" t="s">
        <v>20</v>
      </c>
      <c r="D435" s="336">
        <v>1</v>
      </c>
      <c r="E435" s="494"/>
      <c r="F435" s="336">
        <f>D435*E435</f>
        <v>0</v>
      </c>
      <c r="H435" s="56" t="str">
        <f t="shared" ref="H435" si="49">IF(E435="","VNESI CENO NA ENOTO!","")</f>
        <v>VNESI CENO NA ENOTO!</v>
      </c>
    </row>
    <row r="436" spans="1:8" x14ac:dyDescent="0.25">
      <c r="B436" s="323"/>
      <c r="D436" s="336"/>
      <c r="E436" s="336"/>
      <c r="F436" s="336"/>
    </row>
    <row r="437" spans="1:8" ht="13.8" thickBot="1" x14ac:dyDescent="0.3">
      <c r="B437" s="337" t="s">
        <v>16</v>
      </c>
      <c r="C437" s="338"/>
      <c r="D437" s="339"/>
      <c r="E437" s="339"/>
      <c r="F437" s="339">
        <f>SUM(F421:F436)</f>
        <v>0</v>
      </c>
    </row>
    <row r="438" spans="1:8" ht="13.8" thickTop="1" x14ac:dyDescent="0.25">
      <c r="A438" s="318" t="s">
        <v>11</v>
      </c>
      <c r="B438" s="319" t="s">
        <v>55</v>
      </c>
      <c r="C438" s="320"/>
      <c r="D438" s="320"/>
      <c r="E438" s="320"/>
      <c r="F438" s="320"/>
    </row>
    <row r="439" spans="1:8" x14ac:dyDescent="0.25">
      <c r="B439" s="323"/>
    </row>
    <row r="440" spans="1:8" x14ac:dyDescent="0.25">
      <c r="A440" s="346"/>
      <c r="B440" s="419" t="s">
        <v>164</v>
      </c>
      <c r="C440" s="326"/>
      <c r="D440" s="327"/>
      <c r="E440" s="327"/>
      <c r="F440" s="328"/>
    </row>
    <row r="441" spans="1:8" x14ac:dyDescent="0.25">
      <c r="A441" s="346"/>
      <c r="B441" s="322"/>
      <c r="C441" s="326"/>
      <c r="D441" s="327"/>
      <c r="E441" s="327"/>
      <c r="F441" s="328"/>
    </row>
    <row r="442" spans="1:8" x14ac:dyDescent="0.25">
      <c r="A442" s="92" t="s">
        <v>140</v>
      </c>
      <c r="B442" s="434" t="s">
        <v>203</v>
      </c>
      <c r="C442" s="435"/>
      <c r="D442" s="436"/>
      <c r="E442" s="327"/>
      <c r="F442" s="328"/>
    </row>
    <row r="443" spans="1:8" x14ac:dyDescent="0.25">
      <c r="A443" s="93" t="s">
        <v>171</v>
      </c>
      <c r="B443" s="437" t="s">
        <v>204</v>
      </c>
      <c r="C443" s="437"/>
      <c r="D443" s="437"/>
      <c r="E443" s="327"/>
      <c r="F443" s="328"/>
    </row>
    <row r="444" spans="1:8" x14ac:dyDescent="0.25">
      <c r="A444" s="93"/>
      <c r="B444" s="437"/>
      <c r="C444" s="437"/>
      <c r="D444" s="437"/>
      <c r="E444" s="327"/>
      <c r="F444" s="328"/>
    </row>
    <row r="445" spans="1:8" x14ac:dyDescent="0.25">
      <c r="A445" s="93" t="s">
        <v>171</v>
      </c>
      <c r="B445" s="438" t="s">
        <v>173</v>
      </c>
      <c r="C445" s="439"/>
      <c r="D445" s="440"/>
      <c r="E445" s="327"/>
      <c r="F445" s="328"/>
    </row>
    <row r="446" spans="1:8" x14ac:dyDescent="0.25">
      <c r="A446" s="93" t="s">
        <v>171</v>
      </c>
      <c r="B446" s="447" t="s">
        <v>205</v>
      </c>
      <c r="C446" s="447"/>
      <c r="D446" s="447"/>
      <c r="E446" s="327"/>
      <c r="F446" s="328"/>
    </row>
    <row r="447" spans="1:8" x14ac:dyDescent="0.25">
      <c r="A447" s="93"/>
      <c r="B447" s="447"/>
      <c r="C447" s="447"/>
      <c r="D447" s="447"/>
      <c r="E447" s="327"/>
      <c r="F447" s="328"/>
    </row>
    <row r="448" spans="1:8" x14ac:dyDescent="0.25">
      <c r="A448" s="93" t="s">
        <v>171</v>
      </c>
      <c r="B448" s="399" t="s">
        <v>175</v>
      </c>
      <c r="C448" s="442"/>
      <c r="D448" s="442"/>
      <c r="E448" s="327"/>
      <c r="F448" s="328"/>
    </row>
    <row r="449" spans="1:8" x14ac:dyDescent="0.25">
      <c r="A449" s="94"/>
      <c r="B449" s="448" t="s">
        <v>211</v>
      </c>
      <c r="C449" s="449"/>
      <c r="D449" s="450"/>
      <c r="E449" s="327"/>
      <c r="F449" s="328"/>
    </row>
    <row r="450" spans="1:8" x14ac:dyDescent="0.25">
      <c r="A450" s="94"/>
      <c r="B450" s="451" t="s">
        <v>212</v>
      </c>
      <c r="C450" s="449"/>
      <c r="D450" s="450"/>
      <c r="E450" s="327"/>
      <c r="F450" s="328"/>
    </row>
    <row r="451" spans="1:8" x14ac:dyDescent="0.25">
      <c r="A451" s="94"/>
      <c r="B451" s="451" t="s">
        <v>213</v>
      </c>
      <c r="C451" s="449"/>
      <c r="D451" s="450"/>
      <c r="E451" s="327"/>
      <c r="F451" s="328"/>
    </row>
    <row r="452" spans="1:8" x14ac:dyDescent="0.25">
      <c r="A452" s="94"/>
      <c r="B452" s="452" t="s">
        <v>214</v>
      </c>
      <c r="C452" s="453"/>
      <c r="D452" s="453"/>
      <c r="E452" s="327"/>
      <c r="F452" s="328"/>
    </row>
    <row r="453" spans="1:8" x14ac:dyDescent="0.25">
      <c r="A453" s="94"/>
      <c r="B453" s="454" t="s">
        <v>215</v>
      </c>
      <c r="C453" s="449"/>
      <c r="D453" s="450"/>
      <c r="E453" s="327"/>
      <c r="F453" s="328"/>
    </row>
    <row r="454" spans="1:8" x14ac:dyDescent="0.25">
      <c r="A454" s="334"/>
      <c r="B454" s="335"/>
      <c r="C454" s="326"/>
      <c r="D454" s="327"/>
      <c r="E454" s="327"/>
      <c r="F454" s="328"/>
    </row>
    <row r="455" spans="1:8" ht="118.8" x14ac:dyDescent="0.25">
      <c r="A455" s="322" t="s">
        <v>0</v>
      </c>
      <c r="B455" s="323" t="s">
        <v>684</v>
      </c>
      <c r="C455" s="312" t="s">
        <v>77</v>
      </c>
      <c r="D455" s="336">
        <v>221.8</v>
      </c>
      <c r="E455" s="494"/>
      <c r="F455" s="336">
        <f>D455*E455</f>
        <v>0</v>
      </c>
      <c r="H455" s="56" t="str">
        <f t="shared" ref="H455:H477" si="50">IF(E455="","VNESI CENO NA ENOTO!","")</f>
        <v>VNESI CENO NA ENOTO!</v>
      </c>
    </row>
    <row r="456" spans="1:8" x14ac:dyDescent="0.25">
      <c r="B456" s="323"/>
      <c r="D456" s="336"/>
      <c r="E456" s="336"/>
      <c r="F456" s="336"/>
    </row>
    <row r="457" spans="1:8" ht="26.4" x14ac:dyDescent="0.25">
      <c r="A457" s="322" t="s">
        <v>1</v>
      </c>
      <c r="B457" s="323" t="s">
        <v>708</v>
      </c>
      <c r="C457" s="312" t="s">
        <v>76</v>
      </c>
      <c r="D457" s="336">
        <v>24.1</v>
      </c>
      <c r="E457" s="494"/>
      <c r="F457" s="336">
        <f>D457*E457</f>
        <v>0</v>
      </c>
      <c r="H457" s="56" t="str">
        <f t="shared" si="50"/>
        <v>VNESI CENO NA ENOTO!</v>
      </c>
    </row>
    <row r="458" spans="1:8" x14ac:dyDescent="0.25">
      <c r="B458" s="323"/>
      <c r="D458" s="336"/>
      <c r="E458" s="336"/>
      <c r="F458" s="336"/>
    </row>
    <row r="459" spans="1:8" ht="26.4" x14ac:dyDescent="0.25">
      <c r="A459" s="322" t="s">
        <v>2</v>
      </c>
      <c r="B459" s="323" t="s">
        <v>136</v>
      </c>
      <c r="C459" s="312" t="s">
        <v>76</v>
      </c>
      <c r="D459" s="336">
        <v>48.2</v>
      </c>
      <c r="E459" s="494"/>
      <c r="F459" s="336">
        <f>D459*E459</f>
        <v>0</v>
      </c>
      <c r="H459" s="56" t="str">
        <f t="shared" si="50"/>
        <v>VNESI CENO NA ENOTO!</v>
      </c>
    </row>
    <row r="460" spans="1:8" x14ac:dyDescent="0.25">
      <c r="B460" s="323"/>
      <c r="D460" s="336"/>
      <c r="E460" s="336"/>
      <c r="F460" s="336"/>
    </row>
    <row r="461" spans="1:8" ht="26.4" x14ac:dyDescent="0.25">
      <c r="A461" s="322" t="s">
        <v>3</v>
      </c>
      <c r="B461" s="323" t="s">
        <v>137</v>
      </c>
      <c r="C461" s="312" t="s">
        <v>76</v>
      </c>
      <c r="D461" s="336">
        <v>18.399999999999999</v>
      </c>
      <c r="E461" s="494"/>
      <c r="F461" s="336">
        <f>D461*E461</f>
        <v>0</v>
      </c>
      <c r="H461" s="56" t="str">
        <f t="shared" si="50"/>
        <v>VNESI CENO NA ENOTO!</v>
      </c>
    </row>
    <row r="462" spans="1:8" x14ac:dyDescent="0.25">
      <c r="B462" s="323"/>
      <c r="D462" s="336"/>
      <c r="E462" s="336"/>
      <c r="F462" s="336"/>
    </row>
    <row r="463" spans="1:8" x14ac:dyDescent="0.25">
      <c r="A463" s="322" t="s">
        <v>5</v>
      </c>
      <c r="B463" s="323" t="s">
        <v>138</v>
      </c>
      <c r="C463" s="312" t="s">
        <v>76</v>
      </c>
      <c r="D463" s="336">
        <v>48.2</v>
      </c>
      <c r="E463" s="494"/>
      <c r="F463" s="336">
        <f>D463*E463</f>
        <v>0</v>
      </c>
      <c r="H463" s="56" t="str">
        <f t="shared" si="50"/>
        <v>VNESI CENO NA ENOTO!</v>
      </c>
    </row>
    <row r="464" spans="1:8" x14ac:dyDescent="0.25">
      <c r="B464" s="323"/>
      <c r="D464" s="336"/>
      <c r="E464" s="336"/>
      <c r="F464" s="336"/>
    </row>
    <row r="465" spans="1:8" ht="39.6" x14ac:dyDescent="0.25">
      <c r="A465" s="322" t="s">
        <v>6</v>
      </c>
      <c r="B465" s="323" t="s">
        <v>709</v>
      </c>
      <c r="C465" s="312" t="s">
        <v>76</v>
      </c>
      <c r="D465" s="336">
        <v>48.2</v>
      </c>
      <c r="E465" s="494"/>
      <c r="F465" s="336">
        <f>D465*E465</f>
        <v>0</v>
      </c>
      <c r="H465" s="56" t="str">
        <f t="shared" si="50"/>
        <v>VNESI CENO NA ENOTO!</v>
      </c>
    </row>
    <row r="466" spans="1:8" x14ac:dyDescent="0.25">
      <c r="B466" s="323"/>
      <c r="D466" s="336"/>
      <c r="E466" s="336"/>
      <c r="F466" s="336"/>
    </row>
    <row r="467" spans="1:8" ht="66" x14ac:dyDescent="0.25">
      <c r="A467" s="322" t="s">
        <v>7</v>
      </c>
      <c r="B467" s="323" t="s">
        <v>752</v>
      </c>
      <c r="C467" s="312" t="s">
        <v>76</v>
      </c>
      <c r="D467" s="336">
        <v>48.2</v>
      </c>
      <c r="E467" s="494"/>
      <c r="F467" s="336">
        <f>D467*E467</f>
        <v>0</v>
      </c>
      <c r="H467" s="56" t="str">
        <f t="shared" si="50"/>
        <v>VNESI CENO NA ENOTO!</v>
      </c>
    </row>
    <row r="468" spans="1:8" x14ac:dyDescent="0.25">
      <c r="B468" s="323"/>
      <c r="D468" s="336"/>
      <c r="E468" s="336"/>
      <c r="F468" s="336"/>
    </row>
    <row r="469" spans="1:8" ht="52.8" x14ac:dyDescent="0.25">
      <c r="A469" s="322" t="s">
        <v>8</v>
      </c>
      <c r="B469" s="323" t="s">
        <v>753</v>
      </c>
      <c r="C469" s="312" t="s">
        <v>20</v>
      </c>
      <c r="D469" s="336">
        <v>2</v>
      </c>
      <c r="E469" s="494"/>
      <c r="F469" s="336">
        <f>D469*E469</f>
        <v>0</v>
      </c>
      <c r="H469" s="56" t="str">
        <f t="shared" si="50"/>
        <v>VNESI CENO NA ENOTO!</v>
      </c>
    </row>
    <row r="470" spans="1:8" x14ac:dyDescent="0.25">
      <c r="B470" s="323"/>
      <c r="D470" s="336"/>
      <c r="E470" s="336"/>
      <c r="F470" s="336"/>
    </row>
    <row r="471" spans="1:8" ht="26.4" x14ac:dyDescent="0.25">
      <c r="A471" s="322" t="s">
        <v>9</v>
      </c>
      <c r="B471" s="323" t="s">
        <v>710</v>
      </c>
      <c r="C471" s="312" t="s">
        <v>20</v>
      </c>
      <c r="D471" s="336">
        <v>4</v>
      </c>
      <c r="E471" s="494"/>
      <c r="F471" s="336">
        <f>D471*E471</f>
        <v>0</v>
      </c>
      <c r="H471" s="56" t="str">
        <f t="shared" si="50"/>
        <v>VNESI CENO NA ENOTO!</v>
      </c>
    </row>
    <row r="472" spans="1:8" x14ac:dyDescent="0.25">
      <c r="B472" s="323"/>
      <c r="D472" s="336"/>
      <c r="E472" s="336"/>
      <c r="F472" s="336"/>
    </row>
    <row r="473" spans="1:8" ht="39.6" x14ac:dyDescent="0.25">
      <c r="A473" s="322" t="s">
        <v>10</v>
      </c>
      <c r="B473" s="323" t="s">
        <v>711</v>
      </c>
      <c r="C473" s="312" t="s">
        <v>76</v>
      </c>
      <c r="D473" s="336">
        <v>52</v>
      </c>
      <c r="E473" s="494"/>
      <c r="F473" s="336">
        <f>D473*E473</f>
        <v>0</v>
      </c>
      <c r="H473" s="56" t="str">
        <f t="shared" si="50"/>
        <v>VNESI CENO NA ENOTO!</v>
      </c>
    </row>
    <row r="474" spans="1:8" x14ac:dyDescent="0.25">
      <c r="B474" s="323"/>
      <c r="D474" s="336"/>
      <c r="E474" s="336"/>
      <c r="F474" s="336"/>
    </row>
    <row r="475" spans="1:8" ht="39.6" x14ac:dyDescent="0.25">
      <c r="A475" s="322" t="s">
        <v>21</v>
      </c>
      <c r="B475" s="323" t="s">
        <v>712</v>
      </c>
      <c r="C475" s="312" t="s">
        <v>20</v>
      </c>
      <c r="D475" s="336">
        <v>10</v>
      </c>
      <c r="E475" s="494"/>
      <c r="F475" s="336">
        <f>D475*E475</f>
        <v>0</v>
      </c>
      <c r="H475" s="56" t="str">
        <f t="shared" si="50"/>
        <v>VNESI CENO NA ENOTO!</v>
      </c>
    </row>
    <row r="476" spans="1:8" x14ac:dyDescent="0.25">
      <c r="B476" s="323"/>
      <c r="D476" s="336"/>
      <c r="E476" s="336"/>
      <c r="F476" s="336"/>
    </row>
    <row r="477" spans="1:8" ht="105.6" x14ac:dyDescent="0.25">
      <c r="A477" s="322" t="s">
        <v>22</v>
      </c>
      <c r="B477" s="323" t="s">
        <v>713</v>
      </c>
      <c r="C477" s="312" t="s">
        <v>76</v>
      </c>
      <c r="D477" s="336">
        <v>11.1</v>
      </c>
      <c r="E477" s="494"/>
      <c r="F477" s="336">
        <f>D477*E477</f>
        <v>0</v>
      </c>
      <c r="H477" s="56" t="str">
        <f t="shared" si="50"/>
        <v>VNESI CENO NA ENOTO!</v>
      </c>
    </row>
    <row r="478" spans="1:8" x14ac:dyDescent="0.25">
      <c r="B478" s="323"/>
      <c r="D478" s="336"/>
      <c r="E478" s="336"/>
      <c r="F478" s="336"/>
    </row>
    <row r="479" spans="1:8" ht="13.8" thickBot="1" x14ac:dyDescent="0.3">
      <c r="B479" s="337" t="s">
        <v>16</v>
      </c>
      <c r="C479" s="338"/>
      <c r="D479" s="339"/>
      <c r="E479" s="339"/>
      <c r="F479" s="339">
        <f>SUM(F455:F478)</f>
        <v>0</v>
      </c>
    </row>
    <row r="480" spans="1:8" ht="13.8" thickTop="1" x14ac:dyDescent="0.25">
      <c r="A480" s="455" t="s">
        <v>19</v>
      </c>
      <c r="B480" s="456" t="s">
        <v>56</v>
      </c>
      <c r="C480" s="320"/>
      <c r="D480" s="320"/>
      <c r="E480" s="320"/>
      <c r="F480" s="320"/>
    </row>
    <row r="481" spans="1:6" x14ac:dyDescent="0.25">
      <c r="B481" s="323"/>
    </row>
    <row r="482" spans="1:6" x14ac:dyDescent="0.25">
      <c r="A482" s="457"/>
      <c r="B482" s="458" t="s">
        <v>164</v>
      </c>
      <c r="C482" s="459"/>
      <c r="D482" s="460"/>
      <c r="E482" s="327"/>
      <c r="F482" s="328"/>
    </row>
    <row r="483" spans="1:6" x14ac:dyDescent="0.25">
      <c r="A483" s="457"/>
      <c r="B483" s="458"/>
      <c r="C483" s="459"/>
      <c r="D483" s="460"/>
      <c r="E483" s="327"/>
      <c r="F483" s="328"/>
    </row>
    <row r="484" spans="1:6" x14ac:dyDescent="0.25">
      <c r="A484" s="461" t="s">
        <v>140</v>
      </c>
      <c r="B484" s="387" t="s">
        <v>216</v>
      </c>
      <c r="C484" s="462"/>
      <c r="D484" s="462"/>
      <c r="E484" s="327"/>
      <c r="F484" s="328"/>
    </row>
    <row r="485" spans="1:6" x14ac:dyDescent="0.25">
      <c r="A485" s="461"/>
      <c r="B485" s="462"/>
      <c r="C485" s="462"/>
      <c r="D485" s="462"/>
      <c r="E485" s="327"/>
      <c r="F485" s="328"/>
    </row>
    <row r="486" spans="1:6" x14ac:dyDescent="0.25">
      <c r="A486" s="461"/>
      <c r="B486" s="462"/>
      <c r="C486" s="462"/>
      <c r="D486" s="462"/>
      <c r="E486" s="327"/>
      <c r="F486" s="328"/>
    </row>
    <row r="487" spans="1:6" x14ac:dyDescent="0.25">
      <c r="A487" s="461" t="s">
        <v>140</v>
      </c>
      <c r="B487" s="389" t="s">
        <v>217</v>
      </c>
      <c r="C487" s="462"/>
      <c r="D487" s="462"/>
      <c r="E487" s="327"/>
      <c r="F487" s="328"/>
    </row>
    <row r="488" spans="1:6" x14ac:dyDescent="0.25">
      <c r="A488" s="461"/>
      <c r="B488" s="462"/>
      <c r="C488" s="462"/>
      <c r="D488" s="462"/>
      <c r="E488" s="327"/>
      <c r="F488" s="328"/>
    </row>
    <row r="489" spans="1:6" x14ac:dyDescent="0.25">
      <c r="A489" s="347"/>
      <c r="B489" s="419"/>
      <c r="C489" s="420"/>
      <c r="D489" s="350"/>
      <c r="E489" s="327"/>
      <c r="F489" s="328"/>
    </row>
    <row r="490" spans="1:6" x14ac:dyDescent="0.25">
      <c r="A490" s="351" t="s">
        <v>140</v>
      </c>
      <c r="B490" s="341" t="s">
        <v>188</v>
      </c>
      <c r="C490" s="420"/>
      <c r="D490" s="350"/>
      <c r="E490" s="327"/>
      <c r="F490" s="328"/>
    </row>
    <row r="491" spans="1:6" x14ac:dyDescent="0.25">
      <c r="A491" s="396" t="s">
        <v>171</v>
      </c>
      <c r="B491" s="463" t="s">
        <v>172</v>
      </c>
      <c r="C491" s="463"/>
      <c r="D491" s="463"/>
      <c r="E491" s="327"/>
      <c r="F491" s="328"/>
    </row>
    <row r="492" spans="1:6" x14ac:dyDescent="0.25">
      <c r="A492" s="396"/>
      <c r="B492" s="463"/>
      <c r="C492" s="463"/>
      <c r="D492" s="463"/>
      <c r="E492" s="327"/>
      <c r="F492" s="328"/>
    </row>
    <row r="493" spans="1:6" x14ac:dyDescent="0.25">
      <c r="A493" s="396" t="s">
        <v>171</v>
      </c>
      <c r="B493" s="372" t="s">
        <v>173</v>
      </c>
      <c r="C493" s="464"/>
      <c r="D493" s="372"/>
      <c r="E493" s="327"/>
      <c r="F493" s="328"/>
    </row>
    <row r="494" spans="1:6" x14ac:dyDescent="0.25">
      <c r="A494" s="396" t="s">
        <v>171</v>
      </c>
      <c r="B494" s="398" t="s">
        <v>218</v>
      </c>
      <c r="C494" s="398"/>
      <c r="D494" s="398"/>
      <c r="E494" s="327"/>
      <c r="F494" s="328"/>
    </row>
    <row r="495" spans="1:6" x14ac:dyDescent="0.25">
      <c r="A495" s="396" t="s">
        <v>171</v>
      </c>
      <c r="B495" s="399" t="s">
        <v>175</v>
      </c>
      <c r="C495" s="465"/>
      <c r="D495" s="465"/>
      <c r="E495" s="327"/>
      <c r="F495" s="328"/>
    </row>
    <row r="496" spans="1:6" x14ac:dyDescent="0.25">
      <c r="A496" s="396" t="s">
        <v>171</v>
      </c>
      <c r="B496" s="466" t="s">
        <v>219</v>
      </c>
      <c r="C496" s="465"/>
      <c r="D496" s="465"/>
      <c r="E496" s="327"/>
      <c r="F496" s="328"/>
    </row>
    <row r="497" spans="1:8" x14ac:dyDescent="0.25">
      <c r="A497" s="334"/>
      <c r="B497" s="335"/>
      <c r="C497" s="326"/>
      <c r="D497" s="327"/>
      <c r="E497" s="327"/>
      <c r="F497" s="328"/>
    </row>
    <row r="498" spans="1:8" ht="79.2" x14ac:dyDescent="0.25">
      <c r="A498" s="322" t="s">
        <v>0</v>
      </c>
      <c r="B498" s="323" t="s">
        <v>132</v>
      </c>
      <c r="C498" s="312" t="s">
        <v>77</v>
      </c>
      <c r="D498" s="336">
        <v>25.1</v>
      </c>
      <c r="E498" s="494"/>
      <c r="F498" s="336">
        <f>D498*E498</f>
        <v>0</v>
      </c>
      <c r="H498" s="56" t="str">
        <f t="shared" ref="H498:H506" si="51">IF(E498="","VNESI CENO NA ENOTO!","")</f>
        <v>VNESI CENO NA ENOTO!</v>
      </c>
    </row>
    <row r="499" spans="1:8" x14ac:dyDescent="0.25">
      <c r="B499" s="323"/>
      <c r="D499" s="336"/>
      <c r="E499" s="336"/>
      <c r="F499" s="336"/>
    </row>
    <row r="500" spans="1:8" ht="66" x14ac:dyDescent="0.25">
      <c r="A500" s="322" t="s">
        <v>1</v>
      </c>
      <c r="B500" s="323" t="s">
        <v>133</v>
      </c>
      <c r="C500" s="312" t="s">
        <v>77</v>
      </c>
      <c r="D500" s="336">
        <v>30.8</v>
      </c>
      <c r="E500" s="494"/>
      <c r="F500" s="336">
        <f>D500*E500</f>
        <v>0</v>
      </c>
      <c r="H500" s="56" t="str">
        <f t="shared" si="51"/>
        <v>VNESI CENO NA ENOTO!</v>
      </c>
    </row>
    <row r="501" spans="1:8" x14ac:dyDescent="0.25">
      <c r="B501" s="323"/>
      <c r="D501" s="336"/>
      <c r="E501" s="336"/>
      <c r="F501" s="336"/>
    </row>
    <row r="502" spans="1:8" ht="66" x14ac:dyDescent="0.25">
      <c r="A502" s="322" t="s">
        <v>2</v>
      </c>
      <c r="B502" s="323" t="s">
        <v>134</v>
      </c>
      <c r="C502" s="312" t="s">
        <v>77</v>
      </c>
      <c r="D502" s="336">
        <v>6.9</v>
      </c>
      <c r="E502" s="494"/>
      <c r="F502" s="336">
        <f>D502*E502</f>
        <v>0</v>
      </c>
      <c r="H502" s="56" t="str">
        <f t="shared" si="51"/>
        <v>VNESI CENO NA ENOTO!</v>
      </c>
    </row>
    <row r="503" spans="1:8" x14ac:dyDescent="0.25">
      <c r="B503" s="323"/>
      <c r="D503" s="336"/>
      <c r="E503" s="336"/>
      <c r="F503" s="336"/>
    </row>
    <row r="504" spans="1:8" ht="39.6" x14ac:dyDescent="0.25">
      <c r="A504" s="322" t="s">
        <v>3</v>
      </c>
      <c r="B504" s="323" t="s">
        <v>135</v>
      </c>
      <c r="C504" s="312" t="s">
        <v>77</v>
      </c>
      <c r="D504" s="336">
        <v>55.1</v>
      </c>
      <c r="E504" s="494"/>
      <c r="F504" s="336">
        <f>D504*E504</f>
        <v>0</v>
      </c>
      <c r="H504" s="56" t="str">
        <f t="shared" si="51"/>
        <v>VNESI CENO NA ENOTO!</v>
      </c>
    </row>
    <row r="505" spans="1:8" x14ac:dyDescent="0.25">
      <c r="B505" s="323"/>
      <c r="D505" s="336"/>
      <c r="E505" s="336"/>
      <c r="F505" s="336"/>
    </row>
    <row r="506" spans="1:8" ht="79.2" x14ac:dyDescent="0.25">
      <c r="A506" s="322" t="s">
        <v>5</v>
      </c>
      <c r="B506" s="323" t="s">
        <v>686</v>
      </c>
      <c r="C506" s="312" t="s">
        <v>76</v>
      </c>
      <c r="D506" s="336">
        <v>13.5</v>
      </c>
      <c r="E506" s="494"/>
      <c r="F506" s="336">
        <f>D506*E506</f>
        <v>0</v>
      </c>
      <c r="H506" s="56" t="str">
        <f t="shared" si="51"/>
        <v>VNESI CENO NA ENOTO!</v>
      </c>
    </row>
    <row r="507" spans="1:8" x14ac:dyDescent="0.25">
      <c r="B507" s="323"/>
      <c r="D507" s="336"/>
      <c r="E507" s="336"/>
      <c r="F507" s="336"/>
    </row>
    <row r="508" spans="1:8" ht="13.8" thickBot="1" x14ac:dyDescent="0.3">
      <c r="B508" s="337" t="s">
        <v>16</v>
      </c>
      <c r="C508" s="338"/>
      <c r="D508" s="339"/>
      <c r="E508" s="339"/>
      <c r="F508" s="339">
        <f>SUM(F498:F507)</f>
        <v>0</v>
      </c>
    </row>
    <row r="509" spans="1:8" ht="13.8" thickTop="1" x14ac:dyDescent="0.25">
      <c r="A509" s="455" t="s">
        <v>4</v>
      </c>
      <c r="B509" s="456" t="s">
        <v>57</v>
      </c>
      <c r="C509" s="320"/>
      <c r="D509" s="320"/>
      <c r="E509" s="320"/>
      <c r="F509" s="320"/>
    </row>
    <row r="510" spans="1:8" x14ac:dyDescent="0.25">
      <c r="B510" s="323"/>
    </row>
    <row r="511" spans="1:8" x14ac:dyDescent="0.25">
      <c r="A511" s="95"/>
      <c r="B511" s="467" t="s">
        <v>164</v>
      </c>
      <c r="C511" s="468"/>
      <c r="D511" s="469"/>
      <c r="E511" s="327"/>
      <c r="F511" s="328"/>
    </row>
    <row r="512" spans="1:8" x14ac:dyDescent="0.25">
      <c r="A512" s="96"/>
      <c r="B512" s="467"/>
      <c r="C512" s="468"/>
      <c r="D512" s="469"/>
      <c r="E512" s="327"/>
      <c r="F512" s="328"/>
    </row>
    <row r="513" spans="1:6" x14ac:dyDescent="0.25">
      <c r="A513" s="97" t="s">
        <v>140</v>
      </c>
      <c r="B513" s="470" t="s">
        <v>220</v>
      </c>
      <c r="C513" s="453"/>
      <c r="D513" s="453"/>
      <c r="E513" s="327"/>
      <c r="F513" s="328"/>
    </row>
    <row r="514" spans="1:6" x14ac:dyDescent="0.25">
      <c r="A514" s="96"/>
      <c r="B514" s="453"/>
      <c r="C514" s="453"/>
      <c r="D514" s="453"/>
      <c r="E514" s="327"/>
      <c r="F514" s="328"/>
    </row>
    <row r="515" spans="1:6" x14ac:dyDescent="0.25">
      <c r="A515" s="96"/>
      <c r="B515" s="453"/>
      <c r="C515" s="453"/>
      <c r="D515" s="453"/>
      <c r="E515" s="327"/>
      <c r="F515" s="328"/>
    </row>
    <row r="516" spans="1:6" x14ac:dyDescent="0.25">
      <c r="A516" s="96"/>
      <c r="B516" s="453"/>
      <c r="C516" s="453"/>
      <c r="D516" s="453"/>
      <c r="E516" s="327"/>
      <c r="F516" s="328"/>
    </row>
    <row r="517" spans="1:6" s="405" customFormat="1" x14ac:dyDescent="0.25">
      <c r="A517" s="98" t="s">
        <v>140</v>
      </c>
      <c r="B517" s="471" t="s">
        <v>221</v>
      </c>
      <c r="C517" s="453"/>
      <c r="D517" s="453"/>
      <c r="E517" s="327"/>
      <c r="F517" s="328"/>
    </row>
    <row r="518" spans="1:6" x14ac:dyDescent="0.25">
      <c r="A518" s="99"/>
      <c r="B518" s="453"/>
      <c r="C518" s="453"/>
      <c r="D518" s="453"/>
      <c r="E518" s="327"/>
      <c r="F518" s="328"/>
    </row>
    <row r="519" spans="1:6" x14ac:dyDescent="0.25">
      <c r="A519" s="99"/>
      <c r="B519" s="453"/>
      <c r="C519" s="453"/>
      <c r="D519" s="453"/>
      <c r="E519" s="327"/>
      <c r="F519" s="328"/>
    </row>
    <row r="520" spans="1:6" x14ac:dyDescent="0.25">
      <c r="A520" s="99"/>
      <c r="B520" s="453"/>
      <c r="C520" s="453"/>
      <c r="D520" s="453"/>
      <c r="E520" s="327"/>
      <c r="F520" s="328"/>
    </row>
    <row r="521" spans="1:6" x14ac:dyDescent="0.25">
      <c r="A521" s="99"/>
      <c r="B521" s="472" t="s">
        <v>222</v>
      </c>
      <c r="C521" s="472"/>
      <c r="D521" s="472"/>
      <c r="E521" s="327"/>
      <c r="F521" s="328"/>
    </row>
    <row r="522" spans="1:6" x14ac:dyDescent="0.25">
      <c r="A522" s="99"/>
      <c r="B522" s="472"/>
      <c r="C522" s="472"/>
      <c r="D522" s="472"/>
      <c r="E522" s="327"/>
      <c r="F522" s="328"/>
    </row>
    <row r="523" spans="1:6" x14ac:dyDescent="0.25">
      <c r="A523" s="99"/>
      <c r="B523" s="472"/>
      <c r="C523" s="472"/>
      <c r="D523" s="472"/>
      <c r="E523" s="327"/>
      <c r="F523" s="328"/>
    </row>
    <row r="524" spans="1:6" x14ac:dyDescent="0.25">
      <c r="A524" s="99"/>
      <c r="B524" s="472"/>
      <c r="C524" s="472"/>
      <c r="D524" s="472"/>
      <c r="E524" s="327"/>
      <c r="F524" s="328"/>
    </row>
    <row r="525" spans="1:6" x14ac:dyDescent="0.25">
      <c r="A525" s="97" t="s">
        <v>140</v>
      </c>
      <c r="B525" s="470" t="s">
        <v>223</v>
      </c>
      <c r="C525" s="442"/>
      <c r="D525" s="442"/>
      <c r="E525" s="327"/>
      <c r="F525" s="328"/>
    </row>
    <row r="526" spans="1:6" x14ac:dyDescent="0.25">
      <c r="A526" s="97" t="s">
        <v>140</v>
      </c>
      <c r="B526" s="470" t="s">
        <v>224</v>
      </c>
      <c r="C526" s="453"/>
      <c r="D526" s="453"/>
      <c r="E526" s="327"/>
      <c r="F526" s="328"/>
    </row>
    <row r="527" spans="1:6" x14ac:dyDescent="0.25">
      <c r="A527" s="95"/>
      <c r="B527" s="453"/>
      <c r="C527" s="453"/>
      <c r="D527" s="453"/>
      <c r="E527" s="327"/>
      <c r="F527" s="328"/>
    </row>
    <row r="528" spans="1:6" x14ac:dyDescent="0.25">
      <c r="A528" s="90" t="s">
        <v>140</v>
      </c>
      <c r="B528" s="472" t="s">
        <v>225</v>
      </c>
      <c r="C528" s="473"/>
      <c r="D528" s="473"/>
      <c r="E528" s="327"/>
      <c r="F528" s="328"/>
    </row>
    <row r="529" spans="1:6" x14ac:dyDescent="0.25">
      <c r="A529" s="90"/>
      <c r="B529" s="473"/>
      <c r="C529" s="473"/>
      <c r="D529" s="473"/>
      <c r="E529" s="327"/>
      <c r="F529" s="328"/>
    </row>
    <row r="530" spans="1:6" x14ac:dyDescent="0.25">
      <c r="A530" s="90"/>
      <c r="B530" s="473"/>
      <c r="C530" s="473"/>
      <c r="D530" s="473"/>
      <c r="E530" s="327"/>
      <c r="F530" s="328"/>
    </row>
    <row r="531" spans="1:6" x14ac:dyDescent="0.25">
      <c r="A531" s="91"/>
      <c r="B531" s="442"/>
      <c r="C531" s="442"/>
      <c r="D531" s="442"/>
      <c r="E531" s="336"/>
      <c r="F531" s="336"/>
    </row>
    <row r="532" spans="1:6" x14ac:dyDescent="0.25">
      <c r="A532" s="347"/>
      <c r="B532" s="348"/>
      <c r="C532" s="420"/>
      <c r="D532" s="350"/>
      <c r="E532" s="327"/>
      <c r="F532" s="328"/>
    </row>
    <row r="533" spans="1:6" x14ac:dyDescent="0.25">
      <c r="A533" s="92" t="s">
        <v>140</v>
      </c>
      <c r="B533" s="434" t="s">
        <v>203</v>
      </c>
      <c r="C533" s="435"/>
      <c r="D533" s="436"/>
      <c r="E533" s="327"/>
      <c r="F533" s="328"/>
    </row>
    <row r="534" spans="1:6" x14ac:dyDescent="0.25">
      <c r="A534" s="93" t="s">
        <v>171</v>
      </c>
      <c r="B534" s="437" t="s">
        <v>204</v>
      </c>
      <c r="C534" s="437"/>
      <c r="D534" s="437"/>
      <c r="E534" s="327"/>
      <c r="F534" s="328"/>
    </row>
    <row r="535" spans="1:6" x14ac:dyDescent="0.25">
      <c r="A535" s="93"/>
      <c r="B535" s="437"/>
      <c r="C535" s="437"/>
      <c r="D535" s="437"/>
      <c r="E535" s="327"/>
      <c r="F535" s="328"/>
    </row>
    <row r="536" spans="1:6" x14ac:dyDescent="0.25">
      <c r="A536" s="93" t="s">
        <v>171</v>
      </c>
      <c r="B536" s="438" t="s">
        <v>173</v>
      </c>
      <c r="C536" s="439"/>
      <c r="D536" s="438"/>
      <c r="E536" s="327"/>
      <c r="F536" s="328"/>
    </row>
    <row r="537" spans="1:6" x14ac:dyDescent="0.25">
      <c r="A537" s="93" t="s">
        <v>171</v>
      </c>
      <c r="B537" s="441" t="s">
        <v>205</v>
      </c>
      <c r="C537" s="441"/>
      <c r="D537" s="441"/>
      <c r="E537" s="327"/>
      <c r="F537" s="328"/>
    </row>
    <row r="538" spans="1:6" x14ac:dyDescent="0.25">
      <c r="A538" s="93"/>
      <c r="B538" s="441"/>
      <c r="C538" s="441"/>
      <c r="D538" s="441"/>
      <c r="E538" s="327"/>
      <c r="F538" s="328"/>
    </row>
    <row r="539" spans="1:6" x14ac:dyDescent="0.25">
      <c r="A539" s="93" t="s">
        <v>171</v>
      </c>
      <c r="B539" s="399" t="s">
        <v>175</v>
      </c>
      <c r="C539" s="442"/>
      <c r="D539" s="442"/>
      <c r="E539" s="327"/>
      <c r="F539" s="328"/>
    </row>
    <row r="540" spans="1:6" x14ac:dyDescent="0.25">
      <c r="A540" s="93" t="s">
        <v>171</v>
      </c>
      <c r="B540" s="443" t="s">
        <v>189</v>
      </c>
      <c r="C540" s="442"/>
      <c r="D540" s="442"/>
      <c r="E540" s="327"/>
      <c r="F540" s="328"/>
    </row>
    <row r="541" spans="1:6" x14ac:dyDescent="0.25">
      <c r="A541" s="93" t="s">
        <v>171</v>
      </c>
      <c r="B541" s="451" t="s">
        <v>226</v>
      </c>
      <c r="C541" s="432"/>
      <c r="D541" s="431"/>
      <c r="E541" s="327"/>
      <c r="F541" s="328"/>
    </row>
    <row r="542" spans="1:6" x14ac:dyDescent="0.25">
      <c r="A542" s="93" t="s">
        <v>171</v>
      </c>
      <c r="B542" s="451" t="s">
        <v>227</v>
      </c>
      <c r="C542" s="432"/>
      <c r="D542" s="431"/>
      <c r="E542" s="327"/>
      <c r="F542" s="328"/>
    </row>
    <row r="543" spans="1:6" x14ac:dyDescent="0.25">
      <c r="A543" s="93" t="s">
        <v>171</v>
      </c>
      <c r="B543" s="451" t="s">
        <v>267</v>
      </c>
      <c r="C543" s="432"/>
      <c r="D543" s="431"/>
      <c r="E543" s="327"/>
      <c r="F543" s="328"/>
    </row>
    <row r="544" spans="1:6" x14ac:dyDescent="0.25">
      <c r="A544" s="100"/>
      <c r="B544" s="474" t="s">
        <v>211</v>
      </c>
      <c r="C544" s="468"/>
      <c r="D544" s="469"/>
      <c r="E544" s="327"/>
      <c r="F544" s="328"/>
    </row>
    <row r="545" spans="1:8" x14ac:dyDescent="0.25">
      <c r="A545" s="100"/>
      <c r="B545" s="474" t="s">
        <v>266</v>
      </c>
      <c r="C545" s="468"/>
      <c r="D545" s="469"/>
      <c r="E545" s="327"/>
      <c r="F545" s="328"/>
    </row>
    <row r="546" spans="1:8" x14ac:dyDescent="0.25">
      <c r="A546" s="100"/>
      <c r="B546" s="474" t="s">
        <v>264</v>
      </c>
      <c r="C546" s="468"/>
      <c r="D546" s="469"/>
      <c r="E546" s="327"/>
      <c r="F546" s="328"/>
    </row>
    <row r="547" spans="1:8" x14ac:dyDescent="0.25">
      <c r="A547" s="100"/>
      <c r="B547" s="474" t="s">
        <v>265</v>
      </c>
      <c r="C547" s="468"/>
      <c r="D547" s="469"/>
      <c r="E547" s="327"/>
      <c r="F547" s="328"/>
    </row>
    <row r="548" spans="1:8" x14ac:dyDescent="0.25">
      <c r="A548" s="334"/>
      <c r="B548" s="335"/>
      <c r="C548" s="326"/>
      <c r="D548" s="327"/>
      <c r="E548" s="327"/>
      <c r="F548" s="328"/>
    </row>
    <row r="549" spans="1:8" x14ac:dyDescent="0.25">
      <c r="A549" s="334"/>
      <c r="B549" s="475" t="s">
        <v>18</v>
      </c>
      <c r="C549" s="326"/>
      <c r="D549" s="327"/>
      <c r="E549" s="327"/>
      <c r="F549" s="328"/>
    </row>
    <row r="550" spans="1:8" x14ac:dyDescent="0.25">
      <c r="A550" s="334"/>
      <c r="B550" s="335"/>
      <c r="C550" s="326"/>
      <c r="D550" s="327"/>
      <c r="E550" s="327"/>
      <c r="F550" s="328"/>
    </row>
    <row r="551" spans="1:8" ht="250.8" x14ac:dyDescent="0.25">
      <c r="A551" s="322" t="s">
        <v>0</v>
      </c>
      <c r="B551" s="323" t="s">
        <v>276</v>
      </c>
      <c r="C551" s="312" t="s">
        <v>20</v>
      </c>
      <c r="D551" s="336">
        <v>10</v>
      </c>
      <c r="E551" s="494"/>
      <c r="F551" s="336">
        <f>D551*E551</f>
        <v>0</v>
      </c>
      <c r="H551" s="56" t="str">
        <f t="shared" ref="H551:H589" si="52">IF(E551="","VNESI CENO NA ENOTO!","")</f>
        <v>VNESI CENO NA ENOTO!</v>
      </c>
    </row>
    <row r="552" spans="1:8" x14ac:dyDescent="0.25">
      <c r="B552" s="323"/>
      <c r="D552" s="336"/>
      <c r="E552" s="336"/>
      <c r="F552" s="336"/>
    </row>
    <row r="553" spans="1:8" ht="105.6" x14ac:dyDescent="0.25">
      <c r="A553" s="322" t="s">
        <v>1</v>
      </c>
      <c r="B553" s="323" t="s">
        <v>69</v>
      </c>
      <c r="C553" s="312" t="s">
        <v>20</v>
      </c>
      <c r="D553" s="336">
        <v>4</v>
      </c>
      <c r="E553" s="494"/>
      <c r="F553" s="336">
        <f>D553*E553</f>
        <v>0</v>
      </c>
      <c r="H553" s="56" t="str">
        <f t="shared" si="52"/>
        <v>VNESI CENO NA ENOTO!</v>
      </c>
    </row>
    <row r="554" spans="1:8" x14ac:dyDescent="0.25">
      <c r="B554" s="323"/>
      <c r="D554" s="336"/>
      <c r="E554" s="336"/>
      <c r="F554" s="336"/>
    </row>
    <row r="555" spans="1:8" ht="211.2" x14ac:dyDescent="0.25">
      <c r="A555" s="322" t="s">
        <v>2</v>
      </c>
      <c r="B555" s="323" t="s">
        <v>277</v>
      </c>
      <c r="C555" s="312" t="s">
        <v>20</v>
      </c>
      <c r="D555" s="336">
        <v>1</v>
      </c>
      <c r="E555" s="494"/>
      <c r="F555" s="336">
        <f>D555*E555</f>
        <v>0</v>
      </c>
      <c r="H555" s="56" t="str">
        <f t="shared" si="52"/>
        <v>VNESI CENO NA ENOTO!</v>
      </c>
    </row>
    <row r="556" spans="1:8" x14ac:dyDescent="0.25">
      <c r="B556" s="323"/>
      <c r="D556" s="336"/>
      <c r="E556" s="336"/>
      <c r="F556" s="336"/>
    </row>
    <row r="557" spans="1:8" ht="237.6" x14ac:dyDescent="0.25">
      <c r="A557" s="322" t="s">
        <v>3</v>
      </c>
      <c r="B557" s="323" t="s">
        <v>278</v>
      </c>
      <c r="C557" s="312" t="s">
        <v>20</v>
      </c>
      <c r="D557" s="336">
        <v>2</v>
      </c>
      <c r="E557" s="494"/>
      <c r="F557" s="336">
        <f>D557*E557</f>
        <v>0</v>
      </c>
      <c r="H557" s="56" t="str">
        <f t="shared" si="52"/>
        <v>VNESI CENO NA ENOTO!</v>
      </c>
    </row>
    <row r="558" spans="1:8" x14ac:dyDescent="0.25">
      <c r="B558" s="323"/>
      <c r="D558" s="336"/>
      <c r="E558" s="336"/>
      <c r="F558" s="336"/>
    </row>
    <row r="559" spans="1:8" ht="211.2" x14ac:dyDescent="0.25">
      <c r="A559" s="322" t="s">
        <v>5</v>
      </c>
      <c r="B559" s="323" t="s">
        <v>279</v>
      </c>
      <c r="C559" s="312" t="s">
        <v>20</v>
      </c>
      <c r="D559" s="336">
        <v>2</v>
      </c>
      <c r="E559" s="494"/>
      <c r="F559" s="336">
        <f>D559*E559</f>
        <v>0</v>
      </c>
      <c r="H559" s="56" t="str">
        <f t="shared" si="52"/>
        <v>VNESI CENO NA ENOTO!</v>
      </c>
    </row>
    <row r="560" spans="1:8" x14ac:dyDescent="0.25">
      <c r="B560" s="323"/>
      <c r="D560" s="336"/>
      <c r="E560" s="336"/>
      <c r="F560" s="336"/>
    </row>
    <row r="561" spans="1:8" ht="211.2" x14ac:dyDescent="0.25">
      <c r="A561" s="322" t="s">
        <v>6</v>
      </c>
      <c r="B561" s="323" t="s">
        <v>280</v>
      </c>
      <c r="C561" s="312" t="s">
        <v>20</v>
      </c>
      <c r="D561" s="336">
        <v>4</v>
      </c>
      <c r="E561" s="494"/>
      <c r="F561" s="336">
        <f>D561*E561</f>
        <v>0</v>
      </c>
      <c r="H561" s="56" t="str">
        <f t="shared" si="52"/>
        <v>VNESI CENO NA ENOTO!</v>
      </c>
    </row>
    <row r="562" spans="1:8" x14ac:dyDescent="0.25">
      <c r="B562" s="323"/>
      <c r="D562" s="336"/>
      <c r="E562" s="336"/>
      <c r="F562" s="336"/>
    </row>
    <row r="563" spans="1:8" ht="250.8" x14ac:dyDescent="0.25">
      <c r="A563" s="322" t="s">
        <v>7</v>
      </c>
      <c r="B563" s="323" t="s">
        <v>281</v>
      </c>
      <c r="C563" s="312" t="s">
        <v>20</v>
      </c>
      <c r="D563" s="336">
        <v>3</v>
      </c>
      <c r="E563" s="494"/>
      <c r="F563" s="336">
        <f>D563*E563</f>
        <v>0</v>
      </c>
      <c r="H563" s="56" t="str">
        <f t="shared" si="52"/>
        <v>VNESI CENO NA ENOTO!</v>
      </c>
    </row>
    <row r="564" spans="1:8" x14ac:dyDescent="0.25">
      <c r="B564" s="323"/>
      <c r="D564" s="336"/>
      <c r="E564" s="336"/>
      <c r="F564" s="336"/>
    </row>
    <row r="565" spans="1:8" ht="250.8" x14ac:dyDescent="0.25">
      <c r="A565" s="322" t="s">
        <v>8</v>
      </c>
      <c r="B565" s="323" t="s">
        <v>282</v>
      </c>
      <c r="C565" s="312" t="s">
        <v>20</v>
      </c>
      <c r="D565" s="336">
        <v>1</v>
      </c>
      <c r="E565" s="494"/>
      <c r="F565" s="336">
        <f>D565*E565</f>
        <v>0</v>
      </c>
      <c r="H565" s="56" t="str">
        <f t="shared" si="52"/>
        <v>VNESI CENO NA ENOTO!</v>
      </c>
    </row>
    <row r="566" spans="1:8" x14ac:dyDescent="0.25">
      <c r="B566" s="323"/>
      <c r="D566" s="336"/>
      <c r="E566" s="336"/>
      <c r="F566" s="336"/>
    </row>
    <row r="567" spans="1:8" ht="211.2" x14ac:dyDescent="0.25">
      <c r="A567" s="322" t="s">
        <v>9</v>
      </c>
      <c r="B567" s="323" t="s">
        <v>283</v>
      </c>
      <c r="C567" s="312" t="s">
        <v>20</v>
      </c>
      <c r="D567" s="336">
        <v>1</v>
      </c>
      <c r="E567" s="494"/>
      <c r="F567" s="336">
        <f>D567*E567</f>
        <v>0</v>
      </c>
      <c r="H567" s="56" t="str">
        <f t="shared" si="52"/>
        <v>VNESI CENO NA ENOTO!</v>
      </c>
    </row>
    <row r="568" spans="1:8" x14ac:dyDescent="0.25">
      <c r="B568" s="323"/>
      <c r="D568" s="336"/>
      <c r="E568" s="336"/>
      <c r="F568" s="336"/>
    </row>
    <row r="569" spans="1:8" ht="198" x14ac:dyDescent="0.25">
      <c r="A569" s="322" t="s">
        <v>10</v>
      </c>
      <c r="B569" s="323" t="s">
        <v>284</v>
      </c>
      <c r="C569" s="312" t="s">
        <v>20</v>
      </c>
      <c r="D569" s="336">
        <v>1</v>
      </c>
      <c r="E569" s="494"/>
      <c r="F569" s="336">
        <f>D569*E569</f>
        <v>0</v>
      </c>
      <c r="H569" s="56" t="str">
        <f t="shared" si="52"/>
        <v>VNESI CENO NA ENOTO!</v>
      </c>
    </row>
    <row r="570" spans="1:8" x14ac:dyDescent="0.25">
      <c r="B570" s="323"/>
      <c r="D570" s="336"/>
      <c r="E570" s="336"/>
      <c r="F570" s="336"/>
    </row>
    <row r="571" spans="1:8" ht="237.6" x14ac:dyDescent="0.25">
      <c r="A571" s="322" t="s">
        <v>21</v>
      </c>
      <c r="B571" s="323" t="s">
        <v>285</v>
      </c>
      <c r="C571" s="312" t="s">
        <v>20</v>
      </c>
      <c r="D571" s="336">
        <v>2</v>
      </c>
      <c r="E571" s="494"/>
      <c r="F571" s="336">
        <f>D571*E571</f>
        <v>0</v>
      </c>
      <c r="H571" s="56" t="str">
        <f t="shared" si="52"/>
        <v>VNESI CENO NA ENOTO!</v>
      </c>
    </row>
    <row r="572" spans="1:8" x14ac:dyDescent="0.25">
      <c r="B572" s="323"/>
      <c r="D572" s="336"/>
      <c r="E572" s="336"/>
      <c r="F572" s="336"/>
    </row>
    <row r="573" spans="1:8" ht="211.2" x14ac:dyDescent="0.25">
      <c r="A573" s="322" t="s">
        <v>22</v>
      </c>
      <c r="B573" s="323" t="s">
        <v>286</v>
      </c>
      <c r="C573" s="312" t="s">
        <v>20</v>
      </c>
      <c r="D573" s="336">
        <v>1</v>
      </c>
      <c r="E573" s="494"/>
      <c r="F573" s="336">
        <f>D573*E573</f>
        <v>0</v>
      </c>
      <c r="H573" s="56" t="str">
        <f t="shared" si="52"/>
        <v>VNESI CENO NA ENOTO!</v>
      </c>
    </row>
    <row r="574" spans="1:8" x14ac:dyDescent="0.25">
      <c r="B574" s="323"/>
      <c r="D574" s="336"/>
      <c r="E574" s="336"/>
      <c r="F574" s="336"/>
    </row>
    <row r="575" spans="1:8" ht="198" x14ac:dyDescent="0.25">
      <c r="A575" s="322" t="s">
        <v>23</v>
      </c>
      <c r="B575" s="323" t="s">
        <v>287</v>
      </c>
      <c r="C575" s="312" t="s">
        <v>20</v>
      </c>
      <c r="D575" s="336">
        <v>1</v>
      </c>
      <c r="E575" s="494"/>
      <c r="F575" s="336">
        <f>D575*E575</f>
        <v>0</v>
      </c>
      <c r="H575" s="56" t="str">
        <f t="shared" si="52"/>
        <v>VNESI CENO NA ENOTO!</v>
      </c>
    </row>
    <row r="576" spans="1:8" x14ac:dyDescent="0.25">
      <c r="B576" s="323"/>
      <c r="D576" s="336"/>
      <c r="E576" s="336"/>
      <c r="F576" s="336"/>
    </row>
    <row r="577" spans="1:8" ht="211.2" x14ac:dyDescent="0.25">
      <c r="A577" s="322" t="s">
        <v>24</v>
      </c>
      <c r="B577" s="323" t="s">
        <v>288</v>
      </c>
      <c r="C577" s="312" t="s">
        <v>20</v>
      </c>
      <c r="D577" s="336">
        <v>1</v>
      </c>
      <c r="E577" s="494"/>
      <c r="F577" s="336">
        <f>D577*E577</f>
        <v>0</v>
      </c>
      <c r="H577" s="56" t="str">
        <f t="shared" si="52"/>
        <v>VNESI CENO NA ENOTO!</v>
      </c>
    </row>
    <row r="578" spans="1:8" x14ac:dyDescent="0.25">
      <c r="B578" s="323"/>
      <c r="D578" s="336"/>
      <c r="E578" s="336"/>
      <c r="F578" s="336"/>
    </row>
    <row r="579" spans="1:8" x14ac:dyDescent="0.25">
      <c r="B579" s="319" t="s">
        <v>70</v>
      </c>
      <c r="D579" s="336"/>
      <c r="E579" s="336"/>
      <c r="F579" s="336"/>
      <c r="H579" s="56"/>
    </row>
    <row r="580" spans="1:8" x14ac:dyDescent="0.25">
      <c r="B580" s="323"/>
      <c r="D580" s="336"/>
      <c r="E580" s="336"/>
      <c r="F580" s="336"/>
    </row>
    <row r="581" spans="1:8" ht="171.6" x14ac:dyDescent="0.25">
      <c r="A581" s="322" t="s">
        <v>25</v>
      </c>
      <c r="B581" s="323" t="s">
        <v>71</v>
      </c>
      <c r="C581" s="312" t="s">
        <v>20</v>
      </c>
      <c r="D581" s="336">
        <v>2</v>
      </c>
      <c r="E581" s="494"/>
      <c r="F581" s="336">
        <f>D581*E581</f>
        <v>0</v>
      </c>
      <c r="H581" s="56" t="str">
        <f t="shared" si="52"/>
        <v>VNESI CENO NA ENOTO!</v>
      </c>
    </row>
    <row r="582" spans="1:8" x14ac:dyDescent="0.25">
      <c r="B582" s="323"/>
      <c r="D582" s="336"/>
      <c r="E582" s="336"/>
      <c r="F582" s="336"/>
    </row>
    <row r="583" spans="1:8" ht="158.4" x14ac:dyDescent="0.25">
      <c r="A583" s="322" t="s">
        <v>26</v>
      </c>
      <c r="B583" s="323" t="s">
        <v>72</v>
      </c>
      <c r="C583" s="312" t="s">
        <v>20</v>
      </c>
      <c r="D583" s="336">
        <v>1</v>
      </c>
      <c r="E583" s="494"/>
      <c r="F583" s="336">
        <f>D583*E583</f>
        <v>0</v>
      </c>
      <c r="H583" s="56" t="str">
        <f t="shared" si="52"/>
        <v>VNESI CENO NA ENOTO!</v>
      </c>
    </row>
    <row r="584" spans="1:8" x14ac:dyDescent="0.25">
      <c r="B584" s="323"/>
      <c r="D584" s="336"/>
      <c r="E584" s="336"/>
      <c r="F584" s="336"/>
    </row>
    <row r="585" spans="1:8" ht="158.4" x14ac:dyDescent="0.25">
      <c r="A585" s="322" t="s">
        <v>27</v>
      </c>
      <c r="B585" s="323" t="s">
        <v>73</v>
      </c>
      <c r="C585" s="312" t="s">
        <v>20</v>
      </c>
      <c r="D585" s="336">
        <v>1</v>
      </c>
      <c r="E585" s="494"/>
      <c r="F585" s="336">
        <f>D585*E585</f>
        <v>0</v>
      </c>
      <c r="H585" s="56" t="str">
        <f t="shared" si="52"/>
        <v>VNESI CENO NA ENOTO!</v>
      </c>
    </row>
    <row r="586" spans="1:8" x14ac:dyDescent="0.25">
      <c r="B586" s="323"/>
      <c r="D586" s="336"/>
      <c r="E586" s="336"/>
      <c r="F586" s="336"/>
    </row>
    <row r="587" spans="1:8" ht="184.8" x14ac:dyDescent="0.25">
      <c r="A587" s="322" t="s">
        <v>28</v>
      </c>
      <c r="B587" s="323" t="s">
        <v>289</v>
      </c>
      <c r="C587" s="312" t="s">
        <v>20</v>
      </c>
      <c r="D587" s="336">
        <v>1</v>
      </c>
      <c r="E587" s="494"/>
      <c r="F587" s="336">
        <f>D587*E587</f>
        <v>0</v>
      </c>
      <c r="H587" s="56" t="str">
        <f t="shared" si="52"/>
        <v>VNESI CENO NA ENOTO!</v>
      </c>
    </row>
    <row r="588" spans="1:8" x14ac:dyDescent="0.25">
      <c r="B588" s="323"/>
      <c r="D588" s="336"/>
      <c r="E588" s="336"/>
      <c r="F588" s="336"/>
    </row>
    <row r="589" spans="1:8" ht="158.4" x14ac:dyDescent="0.25">
      <c r="A589" s="322" t="s">
        <v>29</v>
      </c>
      <c r="B589" s="323" t="s">
        <v>74</v>
      </c>
      <c r="C589" s="312" t="s">
        <v>20</v>
      </c>
      <c r="D589" s="336">
        <v>1</v>
      </c>
      <c r="E589" s="494"/>
      <c r="F589" s="336">
        <f>D589*E589</f>
        <v>0</v>
      </c>
      <c r="H589" s="56" t="str">
        <f t="shared" si="52"/>
        <v>VNESI CENO NA ENOTO!</v>
      </c>
    </row>
    <row r="590" spans="1:8" x14ac:dyDescent="0.25">
      <c r="B590" s="323"/>
      <c r="D590" s="336"/>
      <c r="E590" s="336"/>
      <c r="F590" s="336"/>
    </row>
    <row r="591" spans="1:8" ht="13.8" thickBot="1" x14ac:dyDescent="0.3">
      <c r="B591" s="337" t="s">
        <v>16</v>
      </c>
      <c r="C591" s="338"/>
      <c r="D591" s="339"/>
      <c r="E591" s="339"/>
      <c r="F591" s="339">
        <f>SUM(F549:F590)</f>
        <v>0</v>
      </c>
    </row>
    <row r="592" spans="1:8" ht="13.8" thickTop="1" x14ac:dyDescent="0.25">
      <c r="A592" s="455" t="s">
        <v>36</v>
      </c>
      <c r="B592" s="456" t="s">
        <v>58</v>
      </c>
      <c r="C592" s="320"/>
      <c r="D592" s="320"/>
      <c r="E592" s="320"/>
      <c r="F592" s="320"/>
    </row>
    <row r="593" spans="1:6" x14ac:dyDescent="0.25">
      <c r="B593" s="323"/>
    </row>
    <row r="594" spans="1:6" x14ac:dyDescent="0.25">
      <c r="A594" s="95"/>
      <c r="B594" s="467" t="s">
        <v>164</v>
      </c>
      <c r="C594" s="468"/>
      <c r="D594" s="469"/>
    </row>
    <row r="595" spans="1:6" x14ac:dyDescent="0.25">
      <c r="A595" s="96"/>
      <c r="B595" s="467"/>
      <c r="C595" s="468"/>
      <c r="D595" s="469"/>
    </row>
    <row r="596" spans="1:6" x14ac:dyDescent="0.25">
      <c r="A596" s="97" t="s">
        <v>140</v>
      </c>
      <c r="B596" s="470" t="s">
        <v>220</v>
      </c>
      <c r="C596" s="453"/>
      <c r="D596" s="453"/>
    </row>
    <row r="597" spans="1:6" x14ac:dyDescent="0.25">
      <c r="A597" s="96"/>
      <c r="B597" s="453"/>
      <c r="C597" s="453"/>
      <c r="D597" s="453"/>
    </row>
    <row r="598" spans="1:6" x14ac:dyDescent="0.25">
      <c r="A598" s="96"/>
      <c r="B598" s="453"/>
      <c r="C598" s="453"/>
      <c r="D598" s="453"/>
    </row>
    <row r="599" spans="1:6" x14ac:dyDescent="0.25">
      <c r="A599" s="96"/>
      <c r="B599" s="453"/>
      <c r="C599" s="453"/>
      <c r="D599" s="453"/>
    </row>
    <row r="600" spans="1:6" x14ac:dyDescent="0.25">
      <c r="A600" s="99"/>
      <c r="B600" s="472" t="s">
        <v>222</v>
      </c>
      <c r="C600" s="472"/>
      <c r="D600" s="472"/>
      <c r="E600" s="327"/>
      <c r="F600" s="328"/>
    </row>
    <row r="601" spans="1:6" x14ac:dyDescent="0.25">
      <c r="A601" s="99"/>
      <c r="B601" s="472"/>
      <c r="C601" s="472"/>
      <c r="D601" s="472"/>
      <c r="E601" s="327"/>
      <c r="F601" s="328"/>
    </row>
    <row r="602" spans="1:6" x14ac:dyDescent="0.25">
      <c r="A602" s="99"/>
      <c r="B602" s="472"/>
      <c r="C602" s="472"/>
      <c r="D602" s="472"/>
      <c r="E602" s="327"/>
      <c r="F602" s="328"/>
    </row>
    <row r="603" spans="1:6" x14ac:dyDescent="0.25">
      <c r="A603" s="99"/>
      <c r="B603" s="472"/>
      <c r="C603" s="472"/>
      <c r="D603" s="472"/>
      <c r="E603" s="327"/>
      <c r="F603" s="328"/>
    </row>
    <row r="604" spans="1:6" x14ac:dyDescent="0.25">
      <c r="A604" s="97" t="s">
        <v>140</v>
      </c>
      <c r="B604" s="470" t="s">
        <v>223</v>
      </c>
      <c r="C604" s="442"/>
      <c r="D604" s="442"/>
      <c r="E604" s="327"/>
      <c r="F604" s="328"/>
    </row>
    <row r="605" spans="1:6" x14ac:dyDescent="0.25">
      <c r="A605" s="97" t="s">
        <v>140</v>
      </c>
      <c r="B605" s="470" t="s">
        <v>224</v>
      </c>
      <c r="C605" s="453"/>
      <c r="D605" s="453"/>
      <c r="E605" s="327"/>
      <c r="F605" s="328"/>
    </row>
    <row r="606" spans="1:6" x14ac:dyDescent="0.25">
      <c r="A606" s="95"/>
      <c r="B606" s="453"/>
      <c r="C606" s="453"/>
      <c r="D606" s="453"/>
      <c r="E606" s="327"/>
      <c r="F606" s="328"/>
    </row>
    <row r="607" spans="1:6" x14ac:dyDescent="0.25">
      <c r="A607" s="90" t="s">
        <v>140</v>
      </c>
      <c r="B607" s="472" t="s">
        <v>225</v>
      </c>
      <c r="C607" s="473"/>
      <c r="D607" s="473"/>
      <c r="E607" s="327"/>
      <c r="F607" s="328"/>
    </row>
    <row r="608" spans="1:6" x14ac:dyDescent="0.25">
      <c r="A608" s="90"/>
      <c r="B608" s="473"/>
      <c r="C608" s="473"/>
      <c r="D608" s="473"/>
      <c r="E608" s="327"/>
      <c r="F608" s="328"/>
    </row>
    <row r="609" spans="1:6" x14ac:dyDescent="0.25">
      <c r="A609" s="90"/>
      <c r="B609" s="473"/>
      <c r="C609" s="473"/>
      <c r="D609" s="473"/>
      <c r="E609" s="327"/>
      <c r="F609" s="328"/>
    </row>
    <row r="610" spans="1:6" x14ac:dyDescent="0.25">
      <c r="A610" s="91"/>
      <c r="B610" s="442"/>
      <c r="C610" s="442"/>
      <c r="D610" s="442"/>
      <c r="E610" s="327"/>
      <c r="F610" s="328"/>
    </row>
    <row r="611" spans="1:6" x14ac:dyDescent="0.25">
      <c r="A611" s="347"/>
      <c r="B611" s="348"/>
      <c r="C611" s="420"/>
      <c r="D611" s="350"/>
      <c r="E611" s="327"/>
      <c r="F611" s="328"/>
    </row>
    <row r="612" spans="1:6" x14ac:dyDescent="0.25">
      <c r="A612" s="92" t="s">
        <v>140</v>
      </c>
      <c r="B612" s="434" t="s">
        <v>203</v>
      </c>
      <c r="C612" s="435"/>
      <c r="D612" s="436"/>
      <c r="E612" s="327"/>
      <c r="F612" s="328"/>
    </row>
    <row r="613" spans="1:6" x14ac:dyDescent="0.25">
      <c r="A613" s="93" t="s">
        <v>171</v>
      </c>
      <c r="B613" s="437" t="s">
        <v>204</v>
      </c>
      <c r="C613" s="437"/>
      <c r="D613" s="437"/>
      <c r="E613" s="327"/>
      <c r="F613" s="328"/>
    </row>
    <row r="614" spans="1:6" x14ac:dyDescent="0.25">
      <c r="A614" s="93"/>
      <c r="B614" s="437"/>
      <c r="C614" s="437"/>
      <c r="D614" s="437"/>
      <c r="E614" s="327"/>
      <c r="F614" s="328"/>
    </row>
    <row r="615" spans="1:6" x14ac:dyDescent="0.25">
      <c r="A615" s="93" t="s">
        <v>171</v>
      </c>
      <c r="B615" s="438" t="s">
        <v>173</v>
      </c>
      <c r="C615" s="439"/>
      <c r="D615" s="438"/>
      <c r="E615" s="327"/>
      <c r="F615" s="328"/>
    </row>
    <row r="616" spans="1:6" x14ac:dyDescent="0.25">
      <c r="A616" s="93" t="s">
        <v>171</v>
      </c>
      <c r="B616" s="441" t="s">
        <v>205</v>
      </c>
      <c r="C616" s="441"/>
      <c r="D616" s="441"/>
      <c r="E616" s="327"/>
      <c r="F616" s="328"/>
    </row>
    <row r="617" spans="1:6" x14ac:dyDescent="0.25">
      <c r="A617" s="93"/>
      <c r="B617" s="441"/>
      <c r="C617" s="441"/>
      <c r="D617" s="441"/>
      <c r="E617" s="327"/>
      <c r="F617" s="328"/>
    </row>
    <row r="618" spans="1:6" x14ac:dyDescent="0.25">
      <c r="A618" s="93" t="s">
        <v>171</v>
      </c>
      <c r="B618" s="399" t="s">
        <v>175</v>
      </c>
      <c r="C618" s="442"/>
      <c r="D618" s="442"/>
      <c r="E618" s="336"/>
      <c r="F618" s="336"/>
    </row>
    <row r="619" spans="1:6" x14ac:dyDescent="0.25">
      <c r="A619" s="93" t="s">
        <v>171</v>
      </c>
      <c r="B619" s="443" t="s">
        <v>189</v>
      </c>
      <c r="C619" s="442"/>
      <c r="D619" s="442"/>
      <c r="E619" s="327"/>
      <c r="F619" s="328"/>
    </row>
    <row r="620" spans="1:6" x14ac:dyDescent="0.25">
      <c r="A620" s="93" t="s">
        <v>171</v>
      </c>
      <c r="B620" s="451" t="s">
        <v>226</v>
      </c>
      <c r="C620" s="432"/>
      <c r="D620" s="431"/>
      <c r="E620" s="327"/>
      <c r="F620" s="328"/>
    </row>
    <row r="621" spans="1:6" x14ac:dyDescent="0.25">
      <c r="A621" s="93" t="s">
        <v>171</v>
      </c>
      <c r="B621" s="451" t="s">
        <v>227</v>
      </c>
      <c r="C621" s="432"/>
      <c r="D621" s="431"/>
      <c r="E621" s="327"/>
      <c r="F621" s="328"/>
    </row>
    <row r="622" spans="1:6" x14ac:dyDescent="0.25">
      <c r="A622" s="93" t="s">
        <v>171</v>
      </c>
      <c r="B622" s="451" t="s">
        <v>714</v>
      </c>
      <c r="C622" s="432"/>
      <c r="D622" s="431"/>
      <c r="E622" s="327"/>
      <c r="F622" s="328"/>
    </row>
    <row r="623" spans="1:6" x14ac:dyDescent="0.25">
      <c r="A623" s="100"/>
      <c r="B623" s="474" t="s">
        <v>211</v>
      </c>
      <c r="C623" s="468"/>
      <c r="D623" s="469"/>
      <c r="E623" s="327"/>
      <c r="F623" s="328"/>
    </row>
    <row r="624" spans="1:6" x14ac:dyDescent="0.25">
      <c r="A624" s="100"/>
      <c r="B624" s="474" t="s">
        <v>266</v>
      </c>
      <c r="C624" s="468"/>
      <c r="D624" s="469"/>
      <c r="E624" s="327"/>
      <c r="F624" s="328"/>
    </row>
    <row r="625" spans="1:8" x14ac:dyDescent="0.25">
      <c r="A625" s="100"/>
      <c r="B625" s="474" t="s">
        <v>264</v>
      </c>
      <c r="C625" s="468"/>
      <c r="D625" s="469"/>
      <c r="E625" s="327"/>
      <c r="F625" s="328"/>
    </row>
    <row r="626" spans="1:8" x14ac:dyDescent="0.25">
      <c r="A626" s="100"/>
      <c r="B626" s="474" t="s">
        <v>265</v>
      </c>
      <c r="C626" s="468"/>
      <c r="D626" s="469"/>
      <c r="E626" s="327"/>
      <c r="F626" s="328"/>
    </row>
    <row r="627" spans="1:8" x14ac:dyDescent="0.25">
      <c r="A627" s="334"/>
      <c r="B627" s="335"/>
      <c r="C627" s="326"/>
      <c r="D627" s="327"/>
      <c r="E627" s="327"/>
      <c r="F627" s="328"/>
    </row>
    <row r="628" spans="1:8" ht="145.19999999999999" x14ac:dyDescent="0.25">
      <c r="A628" s="322" t="s">
        <v>0</v>
      </c>
      <c r="B628" s="323" t="s">
        <v>290</v>
      </c>
      <c r="C628" s="312" t="s">
        <v>20</v>
      </c>
      <c r="D628" s="336">
        <v>1</v>
      </c>
      <c r="E628" s="494"/>
      <c r="F628" s="336">
        <f>D628*E628</f>
        <v>0</v>
      </c>
      <c r="H628" s="56" t="str">
        <f t="shared" ref="H628:H650" si="53">IF(E628="","VNESI CENO NA ENOTO!","")</f>
        <v>VNESI CENO NA ENOTO!</v>
      </c>
    </row>
    <row r="629" spans="1:8" x14ac:dyDescent="0.25">
      <c r="B629" s="323"/>
      <c r="D629" s="336"/>
      <c r="E629" s="336"/>
      <c r="F629" s="336"/>
    </row>
    <row r="630" spans="1:8" ht="145.19999999999999" x14ac:dyDescent="0.25">
      <c r="A630" s="322" t="s">
        <v>1</v>
      </c>
      <c r="B630" s="323" t="s">
        <v>291</v>
      </c>
      <c r="C630" s="312" t="s">
        <v>20</v>
      </c>
      <c r="D630" s="336">
        <v>1</v>
      </c>
      <c r="E630" s="494"/>
      <c r="F630" s="336">
        <f>D630*E630</f>
        <v>0</v>
      </c>
      <c r="H630" s="56" t="str">
        <f t="shared" si="53"/>
        <v>VNESI CENO NA ENOTO!</v>
      </c>
    </row>
    <row r="631" spans="1:8" x14ac:dyDescent="0.25">
      <c r="B631" s="323"/>
      <c r="D631" s="336"/>
      <c r="E631" s="336"/>
      <c r="F631" s="336"/>
    </row>
    <row r="632" spans="1:8" ht="145.19999999999999" x14ac:dyDescent="0.25">
      <c r="A632" s="322" t="s">
        <v>2</v>
      </c>
      <c r="B632" s="323" t="s">
        <v>292</v>
      </c>
      <c r="C632" s="312" t="s">
        <v>20</v>
      </c>
      <c r="D632" s="336">
        <v>1</v>
      </c>
      <c r="E632" s="494"/>
      <c r="F632" s="336">
        <f>D632*E632</f>
        <v>0</v>
      </c>
      <c r="H632" s="56" t="str">
        <f t="shared" si="53"/>
        <v>VNESI CENO NA ENOTO!</v>
      </c>
    </row>
    <row r="633" spans="1:8" x14ac:dyDescent="0.25">
      <c r="B633" s="323"/>
      <c r="D633" s="336"/>
      <c r="E633" s="336"/>
      <c r="F633" s="336"/>
    </row>
    <row r="634" spans="1:8" ht="145.19999999999999" x14ac:dyDescent="0.25">
      <c r="A634" s="322" t="s">
        <v>3</v>
      </c>
      <c r="B634" s="323" t="s">
        <v>293</v>
      </c>
      <c r="C634" s="312" t="s">
        <v>20</v>
      </c>
      <c r="D634" s="336">
        <v>1</v>
      </c>
      <c r="E634" s="494"/>
      <c r="F634" s="336">
        <f>D634*E634</f>
        <v>0</v>
      </c>
      <c r="H634" s="56" t="str">
        <f t="shared" si="53"/>
        <v>VNESI CENO NA ENOTO!</v>
      </c>
    </row>
    <row r="635" spans="1:8" x14ac:dyDescent="0.25">
      <c r="B635" s="323"/>
      <c r="D635" s="336"/>
      <c r="E635" s="336"/>
      <c r="F635" s="336"/>
    </row>
    <row r="636" spans="1:8" ht="145.19999999999999" x14ac:dyDescent="0.25">
      <c r="A636" s="322" t="s">
        <v>5</v>
      </c>
      <c r="B636" s="323" t="s">
        <v>294</v>
      </c>
      <c r="C636" s="312" t="s">
        <v>20</v>
      </c>
      <c r="D636" s="336">
        <v>1</v>
      </c>
      <c r="E636" s="494"/>
      <c r="F636" s="336">
        <f>D636*E636</f>
        <v>0</v>
      </c>
      <c r="H636" s="56" t="str">
        <f t="shared" si="53"/>
        <v>VNESI CENO NA ENOTO!</v>
      </c>
    </row>
    <row r="637" spans="1:8" x14ac:dyDescent="0.25">
      <c r="B637" s="323"/>
      <c r="D637" s="336"/>
      <c r="E637" s="336"/>
      <c r="F637" s="336"/>
    </row>
    <row r="638" spans="1:8" ht="145.19999999999999" x14ac:dyDescent="0.25">
      <c r="A638" s="322" t="s">
        <v>6</v>
      </c>
      <c r="B638" s="323" t="s">
        <v>295</v>
      </c>
      <c r="C638" s="312" t="s">
        <v>20</v>
      </c>
      <c r="D638" s="336">
        <v>2</v>
      </c>
      <c r="E638" s="494"/>
      <c r="F638" s="336">
        <f>D638*E638</f>
        <v>0</v>
      </c>
      <c r="H638" s="56" t="str">
        <f t="shared" si="53"/>
        <v>VNESI CENO NA ENOTO!</v>
      </c>
    </row>
    <row r="639" spans="1:8" x14ac:dyDescent="0.25">
      <c r="B639" s="323"/>
      <c r="D639" s="336"/>
      <c r="E639" s="336"/>
      <c r="F639" s="336"/>
    </row>
    <row r="640" spans="1:8" ht="158.4" x14ac:dyDescent="0.25">
      <c r="A640" s="322" t="s">
        <v>7</v>
      </c>
      <c r="B640" s="323" t="s">
        <v>296</v>
      </c>
      <c r="C640" s="312" t="s">
        <v>20</v>
      </c>
      <c r="D640" s="336">
        <v>1</v>
      </c>
      <c r="E640" s="494"/>
      <c r="F640" s="336">
        <f>D640*E640</f>
        <v>0</v>
      </c>
      <c r="H640" s="56" t="str">
        <f t="shared" si="53"/>
        <v>VNESI CENO NA ENOTO!</v>
      </c>
    </row>
    <row r="641" spans="1:8" x14ac:dyDescent="0.25">
      <c r="B641" s="323"/>
      <c r="D641" s="336"/>
      <c r="E641" s="336"/>
      <c r="F641" s="336"/>
    </row>
    <row r="642" spans="1:8" ht="145.19999999999999" x14ac:dyDescent="0.25">
      <c r="A642" s="322" t="s">
        <v>8</v>
      </c>
      <c r="B642" s="323" t="s">
        <v>297</v>
      </c>
      <c r="C642" s="312" t="s">
        <v>20</v>
      </c>
      <c r="D642" s="336">
        <v>1</v>
      </c>
      <c r="E642" s="494"/>
      <c r="F642" s="336">
        <f>D642*E642</f>
        <v>0</v>
      </c>
      <c r="H642" s="56" t="str">
        <f t="shared" si="53"/>
        <v>VNESI CENO NA ENOTO!</v>
      </c>
    </row>
    <row r="643" spans="1:8" x14ac:dyDescent="0.25">
      <c r="B643" s="323"/>
      <c r="D643" s="336"/>
      <c r="E643" s="336"/>
      <c r="F643" s="336"/>
    </row>
    <row r="644" spans="1:8" ht="145.19999999999999" x14ac:dyDescent="0.25">
      <c r="A644" s="322" t="s">
        <v>9</v>
      </c>
      <c r="B644" s="323" t="s">
        <v>298</v>
      </c>
      <c r="C644" s="312" t="s">
        <v>20</v>
      </c>
      <c r="D644" s="336">
        <v>1</v>
      </c>
      <c r="E644" s="494"/>
      <c r="F644" s="336">
        <f>D644*E644</f>
        <v>0</v>
      </c>
      <c r="H644" s="56" t="str">
        <f t="shared" si="53"/>
        <v>VNESI CENO NA ENOTO!</v>
      </c>
    </row>
    <row r="645" spans="1:8" x14ac:dyDescent="0.25">
      <c r="B645" s="323"/>
      <c r="D645" s="336"/>
      <c r="E645" s="336"/>
      <c r="F645" s="336"/>
    </row>
    <row r="646" spans="1:8" ht="145.19999999999999" x14ac:dyDescent="0.25">
      <c r="A646" s="322" t="s">
        <v>10</v>
      </c>
      <c r="B646" s="323" t="s">
        <v>299</v>
      </c>
      <c r="C646" s="312" t="s">
        <v>20</v>
      </c>
      <c r="D646" s="336">
        <v>1</v>
      </c>
      <c r="E646" s="494"/>
      <c r="F646" s="336">
        <f>D646*E646</f>
        <v>0</v>
      </c>
      <c r="H646" s="56" t="str">
        <f t="shared" si="53"/>
        <v>VNESI CENO NA ENOTO!</v>
      </c>
    </row>
    <row r="647" spans="1:8" x14ac:dyDescent="0.25">
      <c r="B647" s="323"/>
      <c r="D647" s="336"/>
      <c r="E647" s="336"/>
      <c r="F647" s="336"/>
    </row>
    <row r="648" spans="1:8" ht="145.19999999999999" x14ac:dyDescent="0.25">
      <c r="A648" s="322" t="s">
        <v>21</v>
      </c>
      <c r="B648" s="323" t="s">
        <v>300</v>
      </c>
      <c r="C648" s="312" t="s">
        <v>20</v>
      </c>
      <c r="D648" s="336">
        <v>1</v>
      </c>
      <c r="E648" s="494"/>
      <c r="F648" s="336">
        <f>D648*E648</f>
        <v>0</v>
      </c>
      <c r="H648" s="56" t="str">
        <f t="shared" si="53"/>
        <v>VNESI CENO NA ENOTO!</v>
      </c>
    </row>
    <row r="649" spans="1:8" x14ac:dyDescent="0.25">
      <c r="B649" s="323"/>
      <c r="D649" s="336"/>
      <c r="E649" s="336"/>
      <c r="F649" s="336"/>
    </row>
    <row r="650" spans="1:8" ht="92.4" x14ac:dyDescent="0.25">
      <c r="A650" s="322" t="s">
        <v>22</v>
      </c>
      <c r="B650" s="323" t="s">
        <v>301</v>
      </c>
      <c r="C650" s="312" t="s">
        <v>20</v>
      </c>
      <c r="D650" s="336">
        <v>1</v>
      </c>
      <c r="E650" s="494"/>
      <c r="F650" s="336">
        <f>D650*E650</f>
        <v>0</v>
      </c>
      <c r="H650" s="56" t="str">
        <f t="shared" si="53"/>
        <v>VNESI CENO NA ENOTO!</v>
      </c>
    </row>
    <row r="651" spans="1:8" x14ac:dyDescent="0.25">
      <c r="B651" s="323"/>
      <c r="D651" s="336"/>
      <c r="E651" s="336"/>
      <c r="F651" s="336"/>
    </row>
    <row r="652" spans="1:8" ht="13.8" thickBot="1" x14ac:dyDescent="0.3">
      <c r="B652" s="337" t="s">
        <v>16</v>
      </c>
      <c r="C652" s="338"/>
      <c r="D652" s="339"/>
      <c r="E652" s="339"/>
      <c r="F652" s="339">
        <f>SUM(F628:F651)</f>
        <v>0</v>
      </c>
    </row>
    <row r="653" spans="1:8" ht="13.8" thickTop="1" x14ac:dyDescent="0.25">
      <c r="A653" s="455" t="s">
        <v>37</v>
      </c>
      <c r="B653" s="456" t="s">
        <v>42</v>
      </c>
      <c r="C653" s="320"/>
      <c r="D653" s="320"/>
      <c r="E653" s="320"/>
      <c r="F653" s="320"/>
    </row>
    <row r="654" spans="1:8" x14ac:dyDescent="0.25">
      <c r="B654" s="323"/>
    </row>
    <row r="655" spans="1:8" x14ac:dyDescent="0.25">
      <c r="A655" s="94"/>
      <c r="B655" s="476" t="s">
        <v>164</v>
      </c>
      <c r="C655" s="449"/>
      <c r="D655" s="450"/>
      <c r="E655" s="327"/>
      <c r="F655" s="328"/>
    </row>
    <row r="656" spans="1:8" x14ac:dyDescent="0.25">
      <c r="A656" s="94"/>
      <c r="B656" s="476"/>
      <c r="C656" s="449"/>
      <c r="D656" s="450"/>
      <c r="E656" s="327"/>
      <c r="F656" s="328"/>
    </row>
    <row r="657" spans="1:6" x14ac:dyDescent="0.25">
      <c r="A657" s="101" t="s">
        <v>140</v>
      </c>
      <c r="B657" s="477" t="s">
        <v>228</v>
      </c>
      <c r="C657" s="453"/>
      <c r="D657" s="453"/>
      <c r="E657" s="327"/>
      <c r="F657" s="328"/>
    </row>
    <row r="658" spans="1:6" x14ac:dyDescent="0.25">
      <c r="A658" s="101"/>
      <c r="B658" s="453"/>
      <c r="C658" s="453"/>
      <c r="D658" s="453"/>
      <c r="E658" s="327"/>
      <c r="F658" s="328"/>
    </row>
    <row r="659" spans="1:6" x14ac:dyDescent="0.25">
      <c r="A659" s="101"/>
      <c r="B659" s="453"/>
      <c r="C659" s="453"/>
      <c r="D659" s="453"/>
      <c r="E659" s="327"/>
      <c r="F659" s="328"/>
    </row>
    <row r="660" spans="1:6" x14ac:dyDescent="0.25">
      <c r="A660" s="101"/>
      <c r="B660" s="442"/>
      <c r="C660" s="442"/>
      <c r="D660" s="442"/>
      <c r="E660" s="327"/>
      <c r="F660" s="328"/>
    </row>
    <row r="661" spans="1:6" x14ac:dyDescent="0.25">
      <c r="A661" s="101" t="s">
        <v>140</v>
      </c>
      <c r="B661" s="478" t="s">
        <v>229</v>
      </c>
      <c r="C661" s="473"/>
      <c r="D661" s="473"/>
      <c r="E661" s="327"/>
      <c r="F661" s="328"/>
    </row>
    <row r="662" spans="1:6" x14ac:dyDescent="0.25">
      <c r="A662" s="101"/>
      <c r="B662" s="473"/>
      <c r="C662" s="473"/>
      <c r="D662" s="473"/>
      <c r="E662" s="327"/>
      <c r="F662" s="328"/>
    </row>
    <row r="663" spans="1:6" x14ac:dyDescent="0.25">
      <c r="A663" s="101"/>
      <c r="B663" s="473"/>
      <c r="C663" s="473"/>
      <c r="D663" s="473"/>
      <c r="E663" s="327"/>
      <c r="F663" s="328"/>
    </row>
    <row r="664" spans="1:6" x14ac:dyDescent="0.25">
      <c r="A664" s="101"/>
      <c r="B664" s="473"/>
      <c r="C664" s="473"/>
      <c r="D664" s="473"/>
      <c r="E664" s="327"/>
      <c r="F664" s="328"/>
    </row>
    <row r="665" spans="1:6" x14ac:dyDescent="0.25">
      <c r="A665" s="101" t="s">
        <v>140</v>
      </c>
      <c r="B665" s="479" t="s">
        <v>231</v>
      </c>
      <c r="C665" s="444"/>
      <c r="D665" s="444"/>
      <c r="E665" s="327"/>
      <c r="F665" s="328"/>
    </row>
    <row r="666" spans="1:6" x14ac:dyDescent="0.25">
      <c r="A666" s="101"/>
      <c r="B666" s="444"/>
      <c r="C666" s="444"/>
      <c r="D666" s="444"/>
      <c r="E666" s="327"/>
      <c r="F666" s="328"/>
    </row>
    <row r="667" spans="1:6" x14ac:dyDescent="0.25">
      <c r="A667" s="94"/>
      <c r="B667" s="444"/>
      <c r="C667" s="444"/>
      <c r="D667" s="444"/>
      <c r="E667" s="327"/>
      <c r="F667" s="328"/>
    </row>
    <row r="668" spans="1:6" x14ac:dyDescent="0.25">
      <c r="A668" s="90" t="s">
        <v>140</v>
      </c>
      <c r="B668" s="472" t="s">
        <v>232</v>
      </c>
      <c r="C668" s="480"/>
      <c r="D668" s="480"/>
      <c r="E668" s="327"/>
      <c r="F668" s="328"/>
    </row>
    <row r="669" spans="1:6" x14ac:dyDescent="0.25">
      <c r="A669" s="90"/>
      <c r="B669" s="480"/>
      <c r="C669" s="480"/>
      <c r="D669" s="480"/>
      <c r="E669" s="327"/>
      <c r="F669" s="328"/>
    </row>
    <row r="670" spans="1:6" x14ac:dyDescent="0.25">
      <c r="A670" s="91"/>
      <c r="B670" s="480"/>
      <c r="C670" s="480"/>
      <c r="D670" s="480"/>
      <c r="E670" s="327"/>
      <c r="F670" s="328"/>
    </row>
    <row r="671" spans="1:6" x14ac:dyDescent="0.25">
      <c r="A671" s="101" t="s">
        <v>140</v>
      </c>
      <c r="B671" s="481" t="s">
        <v>233</v>
      </c>
      <c r="C671" s="481"/>
      <c r="D671" s="481"/>
      <c r="E671" s="327"/>
      <c r="F671" s="328"/>
    </row>
    <row r="672" spans="1:6" x14ac:dyDescent="0.25">
      <c r="A672" s="94"/>
      <c r="B672" s="481"/>
      <c r="C672" s="481"/>
      <c r="D672" s="481"/>
      <c r="E672" s="327"/>
      <c r="F672" s="328"/>
    </row>
    <row r="673" spans="1:8" x14ac:dyDescent="0.25">
      <c r="A673" s="94"/>
      <c r="B673" s="482"/>
      <c r="C673" s="483"/>
      <c r="D673" s="482"/>
      <c r="E673" s="336"/>
      <c r="F673" s="336"/>
    </row>
    <row r="674" spans="1:8" x14ac:dyDescent="0.25">
      <c r="A674" s="92" t="s">
        <v>140</v>
      </c>
      <c r="B674" s="434" t="s">
        <v>203</v>
      </c>
      <c r="C674" s="435"/>
      <c r="D674" s="436"/>
      <c r="E674" s="327"/>
      <c r="F674" s="328"/>
    </row>
    <row r="675" spans="1:8" x14ac:dyDescent="0.25">
      <c r="A675" s="93" t="s">
        <v>171</v>
      </c>
      <c r="B675" s="437" t="s">
        <v>204</v>
      </c>
      <c r="C675" s="437"/>
      <c r="D675" s="437"/>
      <c r="E675" s="327"/>
      <c r="F675" s="328"/>
    </row>
    <row r="676" spans="1:8" x14ac:dyDescent="0.25">
      <c r="A676" s="93"/>
      <c r="B676" s="437"/>
      <c r="C676" s="437"/>
      <c r="D676" s="437"/>
      <c r="E676" s="327"/>
      <c r="F676" s="328"/>
    </row>
    <row r="677" spans="1:8" x14ac:dyDescent="0.25">
      <c r="A677" s="93" t="s">
        <v>171</v>
      </c>
      <c r="B677" s="438" t="s">
        <v>173</v>
      </c>
      <c r="C677" s="439"/>
      <c r="D677" s="440"/>
      <c r="E677" s="327"/>
      <c r="F677" s="328"/>
    </row>
    <row r="678" spans="1:8" x14ac:dyDescent="0.25">
      <c r="A678" s="93" t="s">
        <v>171</v>
      </c>
      <c r="B678" s="447" t="s">
        <v>205</v>
      </c>
      <c r="C678" s="447"/>
      <c r="D678" s="447"/>
      <c r="E678" s="327"/>
      <c r="F678" s="328"/>
    </row>
    <row r="679" spans="1:8" x14ac:dyDescent="0.25">
      <c r="A679" s="93"/>
      <c r="B679" s="447"/>
      <c r="C679" s="447"/>
      <c r="D679" s="447"/>
      <c r="E679" s="327"/>
      <c r="F679" s="328"/>
    </row>
    <row r="680" spans="1:8" x14ac:dyDescent="0.25">
      <c r="A680" s="93" t="s">
        <v>171</v>
      </c>
      <c r="B680" s="399" t="s">
        <v>175</v>
      </c>
      <c r="C680" s="442"/>
      <c r="D680" s="442"/>
      <c r="E680" s="327"/>
      <c r="F680" s="328"/>
    </row>
    <row r="681" spans="1:8" x14ac:dyDescent="0.25">
      <c r="A681" s="94"/>
      <c r="B681" s="448" t="s">
        <v>211</v>
      </c>
      <c r="C681" s="449"/>
      <c r="D681" s="450"/>
      <c r="E681" s="327"/>
      <c r="F681" s="328"/>
    </row>
    <row r="682" spans="1:8" x14ac:dyDescent="0.25">
      <c r="A682" s="94"/>
      <c r="B682" s="451" t="s">
        <v>212</v>
      </c>
      <c r="C682" s="449"/>
      <c r="D682" s="450"/>
      <c r="E682" s="327"/>
      <c r="F682" s="328"/>
    </row>
    <row r="683" spans="1:8" x14ac:dyDescent="0.25">
      <c r="A683" s="94"/>
      <c r="B683" s="451" t="s">
        <v>213</v>
      </c>
      <c r="C683" s="449"/>
      <c r="D683" s="450"/>
      <c r="E683" s="327"/>
      <c r="F683" s="328"/>
    </row>
    <row r="684" spans="1:8" x14ac:dyDescent="0.25">
      <c r="A684" s="94"/>
      <c r="B684" s="452" t="s">
        <v>214</v>
      </c>
      <c r="C684" s="453"/>
      <c r="D684" s="453"/>
      <c r="E684" s="327"/>
      <c r="F684" s="328"/>
    </row>
    <row r="685" spans="1:8" x14ac:dyDescent="0.25">
      <c r="A685" s="94"/>
      <c r="B685" s="454" t="s">
        <v>215</v>
      </c>
      <c r="C685" s="449"/>
      <c r="D685" s="450"/>
      <c r="E685" s="327"/>
      <c r="F685" s="328"/>
    </row>
    <row r="686" spans="1:8" x14ac:dyDescent="0.25">
      <c r="A686" s="334"/>
      <c r="B686" s="335"/>
      <c r="C686" s="326"/>
      <c r="D686" s="327"/>
      <c r="E686" s="327"/>
      <c r="F686" s="328"/>
    </row>
    <row r="687" spans="1:8" ht="171.6" x14ac:dyDescent="0.25">
      <c r="A687" s="322" t="s">
        <v>0</v>
      </c>
      <c r="B687" s="323" t="s">
        <v>715</v>
      </c>
      <c r="C687" s="312" t="s">
        <v>77</v>
      </c>
      <c r="D687" s="336">
        <v>786</v>
      </c>
      <c r="E687" s="494"/>
      <c r="F687" s="336">
        <f>D687*E687</f>
        <v>0</v>
      </c>
      <c r="H687" s="56" t="str">
        <f t="shared" ref="H687:H693" si="54">IF(E687="","VNESI CENO NA ENOTO!","")</f>
        <v>VNESI CENO NA ENOTO!</v>
      </c>
    </row>
    <row r="688" spans="1:8" x14ac:dyDescent="0.25">
      <c r="B688" s="323"/>
      <c r="D688" s="336"/>
      <c r="E688" s="336"/>
      <c r="F688" s="336"/>
    </row>
    <row r="689" spans="1:8" ht="145.19999999999999" x14ac:dyDescent="0.25">
      <c r="A689" s="322" t="s">
        <v>1</v>
      </c>
      <c r="B689" s="323" t="s">
        <v>130</v>
      </c>
      <c r="C689" s="312" t="s">
        <v>76</v>
      </c>
      <c r="D689" s="336">
        <v>62.6</v>
      </c>
      <c r="E689" s="494"/>
      <c r="F689" s="336">
        <f>D689*E689</f>
        <v>0</v>
      </c>
      <c r="H689" s="56" t="str">
        <f t="shared" si="54"/>
        <v>VNESI CENO NA ENOTO!</v>
      </c>
    </row>
    <row r="690" spans="1:8" x14ac:dyDescent="0.25">
      <c r="B690" s="323"/>
      <c r="D690" s="336"/>
      <c r="E690" s="336"/>
      <c r="F690" s="336"/>
    </row>
    <row r="691" spans="1:8" ht="92.4" x14ac:dyDescent="0.25">
      <c r="A691" s="322" t="s">
        <v>2</v>
      </c>
      <c r="B691" s="323" t="s">
        <v>716</v>
      </c>
      <c r="C691" s="312" t="s">
        <v>76</v>
      </c>
      <c r="D691" s="336">
        <v>66</v>
      </c>
      <c r="E691" s="494"/>
      <c r="F691" s="336">
        <f>D691*E691</f>
        <v>0</v>
      </c>
      <c r="H691" s="56" t="str">
        <f t="shared" si="54"/>
        <v>VNESI CENO NA ENOTO!</v>
      </c>
    </row>
    <row r="692" spans="1:8" x14ac:dyDescent="0.25">
      <c r="B692" s="323"/>
      <c r="D692" s="336"/>
      <c r="E692" s="336"/>
      <c r="F692" s="336"/>
    </row>
    <row r="693" spans="1:8" ht="132" x14ac:dyDescent="0.25">
      <c r="A693" s="322" t="s">
        <v>3</v>
      </c>
      <c r="B693" s="323" t="s">
        <v>131</v>
      </c>
      <c r="C693" s="312" t="s">
        <v>76</v>
      </c>
      <c r="D693" s="336">
        <v>11.1</v>
      </c>
      <c r="E693" s="494"/>
      <c r="F693" s="336">
        <f>D693*E693</f>
        <v>0</v>
      </c>
      <c r="H693" s="56" t="str">
        <f t="shared" si="54"/>
        <v>VNESI CENO NA ENOTO!</v>
      </c>
    </row>
    <row r="694" spans="1:8" x14ac:dyDescent="0.25">
      <c r="B694" s="323"/>
      <c r="D694" s="336"/>
      <c r="E694" s="336"/>
      <c r="F694" s="336"/>
    </row>
    <row r="695" spans="1:8" ht="13.8" thickBot="1" x14ac:dyDescent="0.3">
      <c r="B695" s="337" t="s">
        <v>16</v>
      </c>
      <c r="C695" s="338"/>
      <c r="D695" s="339"/>
      <c r="E695" s="339"/>
      <c r="F695" s="339">
        <f>SUM(F686:F694)</f>
        <v>0</v>
      </c>
    </row>
    <row r="696" spans="1:8" ht="13.8" thickTop="1" x14ac:dyDescent="0.25">
      <c r="A696" s="455" t="s">
        <v>38</v>
      </c>
      <c r="B696" s="456" t="s">
        <v>59</v>
      </c>
      <c r="C696" s="320"/>
      <c r="D696" s="320"/>
      <c r="E696" s="320"/>
      <c r="F696" s="320"/>
    </row>
    <row r="697" spans="1:8" x14ac:dyDescent="0.25">
      <c r="B697" s="323"/>
    </row>
    <row r="698" spans="1:8" x14ac:dyDescent="0.25">
      <c r="A698" s="457"/>
      <c r="B698" s="458" t="s">
        <v>164</v>
      </c>
      <c r="C698" s="459"/>
      <c r="D698" s="460"/>
      <c r="E698" s="327"/>
      <c r="F698" s="328"/>
    </row>
    <row r="699" spans="1:8" x14ac:dyDescent="0.25">
      <c r="A699" s="457"/>
      <c r="B699" s="458"/>
      <c r="C699" s="459"/>
      <c r="D699" s="460"/>
      <c r="E699" s="327"/>
      <c r="F699" s="328"/>
    </row>
    <row r="700" spans="1:8" x14ac:dyDescent="0.25">
      <c r="A700" s="102" t="s">
        <v>140</v>
      </c>
      <c r="B700" s="426" t="s">
        <v>234</v>
      </c>
      <c r="C700" s="425"/>
      <c r="D700" s="425"/>
      <c r="E700" s="327"/>
      <c r="F700" s="328"/>
    </row>
    <row r="701" spans="1:8" x14ac:dyDescent="0.25">
      <c r="A701" s="102"/>
      <c r="B701" s="425"/>
      <c r="C701" s="425"/>
      <c r="D701" s="425"/>
      <c r="E701" s="327"/>
      <c r="F701" s="328"/>
    </row>
    <row r="702" spans="1:8" x14ac:dyDescent="0.25">
      <c r="A702" s="102"/>
      <c r="B702" s="425"/>
      <c r="C702" s="425"/>
      <c r="D702" s="425"/>
      <c r="E702" s="327"/>
      <c r="F702" s="328"/>
    </row>
    <row r="703" spans="1:8" x14ac:dyDescent="0.25">
      <c r="A703" s="102"/>
      <c r="B703" s="427"/>
      <c r="C703" s="427"/>
      <c r="D703" s="427"/>
      <c r="E703" s="327"/>
      <c r="F703" s="328"/>
    </row>
    <row r="704" spans="1:8" x14ac:dyDescent="0.25">
      <c r="A704" s="102" t="s">
        <v>140</v>
      </c>
      <c r="B704" s="423" t="s">
        <v>235</v>
      </c>
      <c r="C704" s="484"/>
      <c r="D704" s="484"/>
      <c r="E704" s="327"/>
      <c r="F704" s="328"/>
    </row>
    <row r="705" spans="1:6" x14ac:dyDescent="0.25">
      <c r="A705" s="102"/>
      <c r="B705" s="484"/>
      <c r="C705" s="484"/>
      <c r="D705" s="484"/>
      <c r="E705" s="327"/>
      <c r="F705" s="328"/>
    </row>
    <row r="706" spans="1:6" x14ac:dyDescent="0.25">
      <c r="A706" s="102"/>
      <c r="B706" s="484"/>
      <c r="C706" s="484"/>
      <c r="D706" s="484"/>
      <c r="E706" s="327"/>
      <c r="F706" s="328"/>
    </row>
    <row r="707" spans="1:6" x14ac:dyDescent="0.25">
      <c r="A707" s="102"/>
      <c r="B707" s="422" t="s">
        <v>757</v>
      </c>
      <c r="C707" s="485"/>
      <c r="D707" s="485"/>
      <c r="E707" s="327"/>
      <c r="F707" s="328"/>
    </row>
    <row r="708" spans="1:6" x14ac:dyDescent="0.25">
      <c r="A708" s="102"/>
      <c r="B708" s="485"/>
      <c r="C708" s="485"/>
      <c r="D708" s="485"/>
      <c r="E708" s="327"/>
      <c r="F708" s="328"/>
    </row>
    <row r="709" spans="1:6" x14ac:dyDescent="0.25">
      <c r="A709" s="102" t="s">
        <v>140</v>
      </c>
      <c r="B709" s="486" t="s">
        <v>236</v>
      </c>
      <c r="C709" s="425"/>
      <c r="D709" s="425"/>
      <c r="E709" s="327"/>
      <c r="F709" s="328"/>
    </row>
    <row r="710" spans="1:6" x14ac:dyDescent="0.25">
      <c r="A710" s="102"/>
      <c r="B710" s="425"/>
      <c r="C710" s="425"/>
      <c r="D710" s="425"/>
      <c r="E710" s="327"/>
      <c r="F710" s="328"/>
    </row>
    <row r="711" spans="1:6" x14ac:dyDescent="0.25">
      <c r="A711" s="102"/>
      <c r="B711" s="425"/>
      <c r="C711" s="425"/>
      <c r="D711" s="425"/>
      <c r="E711" s="327"/>
      <c r="F711" s="328"/>
    </row>
    <row r="712" spans="1:6" x14ac:dyDescent="0.25">
      <c r="A712" s="102" t="s">
        <v>140</v>
      </c>
      <c r="B712" s="486" t="s">
        <v>237</v>
      </c>
      <c r="C712" s="425"/>
      <c r="D712" s="425"/>
      <c r="E712" s="327"/>
      <c r="F712" s="328"/>
    </row>
    <row r="713" spans="1:6" x14ac:dyDescent="0.25">
      <c r="A713" s="102"/>
      <c r="B713" s="425"/>
      <c r="C713" s="425"/>
      <c r="D713" s="425"/>
      <c r="E713" s="327"/>
      <c r="F713" s="328"/>
    </row>
    <row r="714" spans="1:6" x14ac:dyDescent="0.25">
      <c r="A714" s="347"/>
      <c r="B714" s="487"/>
      <c r="C714" s="420"/>
      <c r="D714" s="350"/>
      <c r="E714" s="327"/>
      <c r="F714" s="328"/>
    </row>
    <row r="715" spans="1:6" x14ac:dyDescent="0.25">
      <c r="A715" s="351" t="s">
        <v>140</v>
      </c>
      <c r="B715" s="341" t="s">
        <v>188</v>
      </c>
      <c r="C715" s="420"/>
      <c r="D715" s="350"/>
      <c r="E715" s="327"/>
      <c r="F715" s="328"/>
    </row>
    <row r="716" spans="1:6" x14ac:dyDescent="0.25">
      <c r="A716" s="396" t="s">
        <v>171</v>
      </c>
      <c r="B716" s="463" t="s">
        <v>172</v>
      </c>
      <c r="C716" s="463"/>
      <c r="D716" s="463"/>
      <c r="E716" s="327"/>
      <c r="F716" s="328"/>
    </row>
    <row r="717" spans="1:6" x14ac:dyDescent="0.25">
      <c r="A717" s="396"/>
      <c r="B717" s="463"/>
      <c r="C717" s="463"/>
      <c r="D717" s="463"/>
      <c r="E717" s="327"/>
      <c r="F717" s="328"/>
    </row>
    <row r="718" spans="1:6" x14ac:dyDescent="0.25">
      <c r="A718" s="396" t="s">
        <v>171</v>
      </c>
      <c r="B718" s="372" t="s">
        <v>173</v>
      </c>
      <c r="C718" s="464"/>
      <c r="D718" s="372"/>
      <c r="E718" s="336"/>
      <c r="F718" s="336"/>
    </row>
    <row r="719" spans="1:6" x14ac:dyDescent="0.25">
      <c r="A719" s="396" t="s">
        <v>171</v>
      </c>
      <c r="B719" s="398" t="s">
        <v>218</v>
      </c>
      <c r="C719" s="398"/>
      <c r="D719" s="398"/>
      <c r="E719" s="327"/>
      <c r="F719" s="328"/>
    </row>
    <row r="720" spans="1:6" x14ac:dyDescent="0.25">
      <c r="A720" s="93" t="s">
        <v>171</v>
      </c>
      <c r="B720" s="399" t="s">
        <v>175</v>
      </c>
      <c r="C720" s="442"/>
      <c r="D720" s="442"/>
      <c r="E720" s="327"/>
      <c r="F720" s="328"/>
    </row>
    <row r="721" spans="1:8" x14ac:dyDescent="0.25">
      <c r="A721" s="103"/>
      <c r="B721" s="448" t="s">
        <v>211</v>
      </c>
      <c r="C721" s="459"/>
      <c r="D721" s="488"/>
      <c r="E721" s="327"/>
      <c r="F721" s="328"/>
    </row>
    <row r="722" spans="1:8" x14ac:dyDescent="0.25">
      <c r="A722" s="103"/>
      <c r="B722" s="451" t="s">
        <v>238</v>
      </c>
      <c r="C722" s="459"/>
      <c r="D722" s="488"/>
      <c r="E722" s="327"/>
      <c r="F722" s="328"/>
    </row>
    <row r="723" spans="1:8" x14ac:dyDescent="0.25">
      <c r="A723" s="103"/>
      <c r="B723" s="451" t="s">
        <v>239</v>
      </c>
      <c r="C723" s="459"/>
      <c r="D723" s="488"/>
      <c r="E723" s="327"/>
      <c r="F723" s="328"/>
    </row>
    <row r="724" spans="1:8" x14ac:dyDescent="0.25">
      <c r="A724" s="103"/>
      <c r="B724" s="451" t="s">
        <v>240</v>
      </c>
      <c r="C724" s="459"/>
      <c r="D724" s="488"/>
      <c r="E724" s="327"/>
      <c r="F724" s="328"/>
    </row>
    <row r="725" spans="1:8" x14ac:dyDescent="0.25">
      <c r="A725" s="103"/>
      <c r="B725" s="451" t="s">
        <v>241</v>
      </c>
      <c r="C725" s="459"/>
      <c r="D725" s="488"/>
      <c r="E725" s="327"/>
      <c r="F725" s="328"/>
    </row>
    <row r="726" spans="1:8" x14ac:dyDescent="0.25">
      <c r="A726" s="103"/>
      <c r="B726" s="451" t="s">
        <v>242</v>
      </c>
      <c r="C726" s="459"/>
      <c r="D726" s="488"/>
      <c r="E726" s="327"/>
      <c r="F726" s="328"/>
    </row>
    <row r="727" spans="1:8" x14ac:dyDescent="0.25">
      <c r="A727" s="334"/>
      <c r="B727" s="335"/>
      <c r="C727" s="326"/>
      <c r="D727" s="327"/>
      <c r="E727" s="327"/>
      <c r="F727" s="328"/>
    </row>
    <row r="728" spans="1:8" ht="52.8" x14ac:dyDescent="0.25">
      <c r="A728" s="322" t="s">
        <v>0</v>
      </c>
      <c r="B728" s="323" t="s">
        <v>754</v>
      </c>
      <c r="C728" s="312" t="s">
        <v>77</v>
      </c>
      <c r="D728" s="336">
        <v>22</v>
      </c>
      <c r="E728" s="494"/>
      <c r="F728" s="336">
        <f>D728*E728</f>
        <v>0</v>
      </c>
      <c r="H728" s="56" t="str">
        <f t="shared" ref="H728:H734" si="55">IF(E728="","VNESI CENO NA ENOTO!","")</f>
        <v>VNESI CENO NA ENOTO!</v>
      </c>
    </row>
    <row r="729" spans="1:8" x14ac:dyDescent="0.25">
      <c r="B729" s="323"/>
      <c r="D729" s="336"/>
      <c r="E729" s="336"/>
      <c r="F729" s="336"/>
    </row>
    <row r="730" spans="1:8" ht="66" x14ac:dyDescent="0.25">
      <c r="A730" s="322" t="s">
        <v>1</v>
      </c>
      <c r="B730" s="323" t="s">
        <v>755</v>
      </c>
      <c r="C730" s="312" t="s">
        <v>77</v>
      </c>
      <c r="D730" s="336">
        <v>3.2</v>
      </c>
      <c r="E730" s="494"/>
      <c r="F730" s="336">
        <f>D730*E730</f>
        <v>0</v>
      </c>
      <c r="H730" s="56" t="str">
        <f t="shared" si="55"/>
        <v>VNESI CENO NA ENOTO!</v>
      </c>
    </row>
    <row r="731" spans="1:8" x14ac:dyDescent="0.25">
      <c r="B731" s="323"/>
      <c r="D731" s="336"/>
      <c r="E731" s="336"/>
      <c r="F731" s="336"/>
    </row>
    <row r="732" spans="1:8" ht="39.6" x14ac:dyDescent="0.25">
      <c r="A732" s="322" t="s">
        <v>2</v>
      </c>
      <c r="B732" s="323" t="s">
        <v>129</v>
      </c>
      <c r="C732" s="312" t="s">
        <v>77</v>
      </c>
      <c r="D732" s="336">
        <v>3</v>
      </c>
      <c r="E732" s="494"/>
      <c r="F732" s="336">
        <f>D732*E732</f>
        <v>0</v>
      </c>
      <c r="H732" s="56" t="str">
        <f t="shared" si="55"/>
        <v>VNESI CENO NA ENOTO!</v>
      </c>
    </row>
    <row r="733" spans="1:8" x14ac:dyDescent="0.25">
      <c r="B733" s="323"/>
      <c r="D733" s="336"/>
      <c r="E733" s="336"/>
      <c r="F733" s="336"/>
    </row>
    <row r="734" spans="1:8" ht="26.4" x14ac:dyDescent="0.25">
      <c r="A734" s="322" t="s">
        <v>3</v>
      </c>
      <c r="B734" s="323" t="s">
        <v>756</v>
      </c>
      <c r="C734" s="312" t="s">
        <v>76</v>
      </c>
      <c r="D734" s="336">
        <v>6.2</v>
      </c>
      <c r="E734" s="494"/>
      <c r="F734" s="336">
        <f>D734*E734</f>
        <v>0</v>
      </c>
      <c r="H734" s="56" t="str">
        <f t="shared" si="55"/>
        <v>VNESI CENO NA ENOTO!</v>
      </c>
    </row>
    <row r="735" spans="1:8" x14ac:dyDescent="0.25">
      <c r="B735" s="323"/>
      <c r="D735" s="336"/>
      <c r="E735" s="336"/>
      <c r="F735" s="336"/>
    </row>
    <row r="736" spans="1:8" ht="13.8" thickBot="1" x14ac:dyDescent="0.3">
      <c r="B736" s="337" t="s">
        <v>16</v>
      </c>
      <c r="C736" s="338"/>
      <c r="D736" s="339"/>
      <c r="E736" s="339"/>
      <c r="F736" s="339">
        <f>SUM(F728:F735)</f>
        <v>0</v>
      </c>
    </row>
    <row r="737" spans="1:6" ht="13.8" thickTop="1" x14ac:dyDescent="0.25">
      <c r="A737" s="455" t="s">
        <v>39</v>
      </c>
      <c r="B737" s="456" t="s">
        <v>60</v>
      </c>
      <c r="C737" s="320"/>
      <c r="D737" s="320"/>
      <c r="E737" s="320"/>
      <c r="F737" s="320"/>
    </row>
    <row r="738" spans="1:6" x14ac:dyDescent="0.25">
      <c r="B738" s="323"/>
    </row>
    <row r="739" spans="1:6" x14ac:dyDescent="0.25">
      <c r="A739" s="94"/>
      <c r="B739" s="476" t="s">
        <v>164</v>
      </c>
      <c r="C739" s="449"/>
      <c r="D739" s="450"/>
      <c r="E739" s="327"/>
      <c r="F739" s="328"/>
    </row>
    <row r="740" spans="1:6" x14ac:dyDescent="0.25">
      <c r="A740" s="94"/>
      <c r="B740" s="476"/>
      <c r="C740" s="449"/>
      <c r="D740" s="450"/>
      <c r="E740" s="327"/>
      <c r="F740" s="328"/>
    </row>
    <row r="741" spans="1:6" x14ac:dyDescent="0.25">
      <c r="A741" s="101" t="s">
        <v>140</v>
      </c>
      <c r="B741" s="477" t="s">
        <v>243</v>
      </c>
      <c r="C741" s="453"/>
      <c r="D741" s="453"/>
      <c r="E741" s="327"/>
      <c r="F741" s="328"/>
    </row>
    <row r="742" spans="1:6" x14ac:dyDescent="0.25">
      <c r="A742" s="101"/>
      <c r="B742" s="453"/>
      <c r="C742" s="453"/>
      <c r="D742" s="453"/>
      <c r="E742" s="327"/>
      <c r="F742" s="328"/>
    </row>
    <row r="743" spans="1:6" x14ac:dyDescent="0.25">
      <c r="A743" s="101"/>
      <c r="B743" s="453"/>
      <c r="C743" s="453"/>
      <c r="D743" s="453"/>
      <c r="E743" s="327"/>
      <c r="F743" s="328"/>
    </row>
    <row r="744" spans="1:6" x14ac:dyDescent="0.25">
      <c r="A744" s="101"/>
      <c r="B744" s="442"/>
      <c r="C744" s="442"/>
      <c r="D744" s="442"/>
      <c r="E744" s="327"/>
      <c r="F744" s="328"/>
    </row>
    <row r="745" spans="1:6" x14ac:dyDescent="0.25">
      <c r="A745" s="101" t="s">
        <v>140</v>
      </c>
      <c r="B745" s="478" t="s">
        <v>229</v>
      </c>
      <c r="C745" s="473"/>
      <c r="D745" s="473"/>
      <c r="E745" s="327"/>
      <c r="F745" s="328"/>
    </row>
    <row r="746" spans="1:6" x14ac:dyDescent="0.25">
      <c r="A746" s="101"/>
      <c r="B746" s="473"/>
      <c r="C746" s="473"/>
      <c r="D746" s="473"/>
      <c r="E746" s="327"/>
      <c r="F746" s="328"/>
    </row>
    <row r="747" spans="1:6" x14ac:dyDescent="0.25">
      <c r="A747" s="101"/>
      <c r="B747" s="473"/>
      <c r="C747" s="473"/>
      <c r="D747" s="473"/>
      <c r="E747" s="327"/>
      <c r="F747" s="328"/>
    </row>
    <row r="748" spans="1:6" x14ac:dyDescent="0.25">
      <c r="A748" s="101"/>
      <c r="B748" s="473"/>
      <c r="C748" s="473"/>
      <c r="D748" s="473"/>
      <c r="E748" s="327"/>
      <c r="F748" s="328"/>
    </row>
    <row r="749" spans="1:6" x14ac:dyDescent="0.25">
      <c r="A749" s="101" t="s">
        <v>140</v>
      </c>
      <c r="B749" s="478" t="s">
        <v>244</v>
      </c>
      <c r="C749" s="453"/>
      <c r="D749" s="453"/>
      <c r="E749" s="327"/>
      <c r="F749" s="328"/>
    </row>
    <row r="750" spans="1:6" x14ac:dyDescent="0.25">
      <c r="A750" s="101"/>
      <c r="B750" s="453"/>
      <c r="C750" s="453"/>
      <c r="D750" s="453"/>
      <c r="E750" s="327"/>
      <c r="F750" s="328"/>
    </row>
    <row r="751" spans="1:6" x14ac:dyDescent="0.25">
      <c r="A751" s="101" t="s">
        <v>140</v>
      </c>
      <c r="B751" s="479" t="s">
        <v>230</v>
      </c>
      <c r="C751" s="444"/>
      <c r="D751" s="444"/>
      <c r="E751" s="327"/>
      <c r="F751" s="328"/>
    </row>
    <row r="752" spans="1:6" x14ac:dyDescent="0.25">
      <c r="A752" s="101"/>
      <c r="B752" s="444"/>
      <c r="C752" s="444"/>
      <c r="D752" s="444"/>
      <c r="E752" s="327"/>
      <c r="F752" s="328"/>
    </row>
    <row r="753" spans="1:6" x14ac:dyDescent="0.25">
      <c r="A753" s="101" t="s">
        <v>140</v>
      </c>
      <c r="B753" s="479" t="s">
        <v>231</v>
      </c>
      <c r="C753" s="444"/>
      <c r="D753" s="444"/>
      <c r="E753" s="327"/>
      <c r="F753" s="328"/>
    </row>
    <row r="754" spans="1:6" x14ac:dyDescent="0.25">
      <c r="A754" s="101"/>
      <c r="B754" s="444"/>
      <c r="C754" s="444"/>
      <c r="D754" s="444"/>
      <c r="E754" s="327"/>
      <c r="F754" s="328"/>
    </row>
    <row r="755" spans="1:6" x14ac:dyDescent="0.25">
      <c r="A755" s="94"/>
      <c r="B755" s="444"/>
      <c r="C755" s="444"/>
      <c r="D755" s="444"/>
      <c r="E755" s="327"/>
      <c r="F755" s="328"/>
    </row>
    <row r="756" spans="1:6" x14ac:dyDescent="0.25">
      <c r="A756" s="90" t="s">
        <v>140</v>
      </c>
      <c r="B756" s="472" t="s">
        <v>245</v>
      </c>
      <c r="C756" s="480"/>
      <c r="D756" s="480"/>
      <c r="E756" s="327"/>
      <c r="F756" s="328"/>
    </row>
    <row r="757" spans="1:6" x14ac:dyDescent="0.25">
      <c r="A757" s="90"/>
      <c r="B757" s="480"/>
      <c r="C757" s="480"/>
      <c r="D757" s="480"/>
      <c r="E757" s="327"/>
      <c r="F757" s="328"/>
    </row>
    <row r="758" spans="1:6" x14ac:dyDescent="0.25">
      <c r="A758" s="91"/>
      <c r="B758" s="480"/>
      <c r="C758" s="480"/>
      <c r="D758" s="480"/>
      <c r="E758" s="327"/>
      <c r="F758" s="328"/>
    </row>
    <row r="759" spans="1:6" x14ac:dyDescent="0.25">
      <c r="A759" s="101" t="s">
        <v>140</v>
      </c>
      <c r="B759" s="481" t="s">
        <v>233</v>
      </c>
      <c r="C759" s="481"/>
      <c r="D759" s="481"/>
      <c r="E759" s="336"/>
      <c r="F759" s="336"/>
    </row>
    <row r="760" spans="1:6" x14ac:dyDescent="0.25">
      <c r="A760" s="94"/>
      <c r="B760" s="481"/>
      <c r="C760" s="481"/>
      <c r="D760" s="481"/>
      <c r="E760" s="327"/>
      <c r="F760" s="328"/>
    </row>
    <row r="761" spans="1:6" x14ac:dyDescent="0.25">
      <c r="A761" s="94"/>
      <c r="B761" s="482"/>
      <c r="C761" s="483"/>
      <c r="D761" s="482"/>
      <c r="E761" s="327"/>
      <c r="F761" s="328"/>
    </row>
    <row r="762" spans="1:6" x14ac:dyDescent="0.25">
      <c r="A762" s="92" t="s">
        <v>140</v>
      </c>
      <c r="B762" s="434" t="s">
        <v>203</v>
      </c>
      <c r="C762" s="435"/>
      <c r="D762" s="436"/>
      <c r="E762" s="327"/>
      <c r="F762" s="328"/>
    </row>
    <row r="763" spans="1:6" x14ac:dyDescent="0.25">
      <c r="A763" s="93" t="s">
        <v>171</v>
      </c>
      <c r="B763" s="437" t="s">
        <v>204</v>
      </c>
      <c r="C763" s="437"/>
      <c r="D763" s="437"/>
      <c r="E763" s="327"/>
      <c r="F763" s="328"/>
    </row>
    <row r="764" spans="1:6" x14ac:dyDescent="0.25">
      <c r="A764" s="93"/>
      <c r="B764" s="437"/>
      <c r="C764" s="437"/>
      <c r="D764" s="437"/>
      <c r="E764" s="327"/>
      <c r="F764" s="328"/>
    </row>
    <row r="765" spans="1:6" x14ac:dyDescent="0.25">
      <c r="A765" s="93" t="s">
        <v>171</v>
      </c>
      <c r="B765" s="438" t="s">
        <v>173</v>
      </c>
      <c r="C765" s="439"/>
      <c r="D765" s="440"/>
      <c r="E765" s="327"/>
      <c r="F765" s="328"/>
    </row>
    <row r="766" spans="1:6" x14ac:dyDescent="0.25">
      <c r="A766" s="93" t="s">
        <v>171</v>
      </c>
      <c r="B766" s="447" t="s">
        <v>205</v>
      </c>
      <c r="C766" s="447"/>
      <c r="D766" s="447"/>
      <c r="E766" s="327"/>
      <c r="F766" s="328"/>
    </row>
    <row r="767" spans="1:6" x14ac:dyDescent="0.25">
      <c r="A767" s="93"/>
      <c r="B767" s="447"/>
      <c r="C767" s="447"/>
      <c r="D767" s="447"/>
      <c r="E767" s="327"/>
      <c r="F767" s="328"/>
    </row>
    <row r="768" spans="1:6" x14ac:dyDescent="0.25">
      <c r="A768" s="93" t="s">
        <v>171</v>
      </c>
      <c r="B768" s="399" t="s">
        <v>175</v>
      </c>
      <c r="C768" s="442"/>
      <c r="D768" s="442"/>
      <c r="E768" s="327"/>
      <c r="F768" s="328"/>
    </row>
    <row r="769" spans="1:8" x14ac:dyDescent="0.25">
      <c r="A769" s="94"/>
      <c r="B769" s="448" t="s">
        <v>211</v>
      </c>
      <c r="C769" s="449"/>
      <c r="D769" s="450"/>
      <c r="E769" s="327"/>
      <c r="F769" s="328"/>
    </row>
    <row r="770" spans="1:8" x14ac:dyDescent="0.25">
      <c r="A770" s="94"/>
      <c r="B770" s="451" t="s">
        <v>212</v>
      </c>
      <c r="C770" s="449"/>
      <c r="D770" s="450"/>
      <c r="E770" s="327"/>
      <c r="F770" s="328"/>
    </row>
    <row r="771" spans="1:8" x14ac:dyDescent="0.25">
      <c r="A771" s="94"/>
      <c r="B771" s="451" t="s">
        <v>213</v>
      </c>
      <c r="C771" s="449"/>
      <c r="D771" s="450"/>
      <c r="E771" s="327"/>
      <c r="F771" s="328"/>
    </row>
    <row r="772" spans="1:8" x14ac:dyDescent="0.25">
      <c r="A772" s="94"/>
      <c r="B772" s="452" t="s">
        <v>214</v>
      </c>
      <c r="C772" s="453"/>
      <c r="D772" s="453"/>
      <c r="E772" s="327"/>
      <c r="F772" s="328"/>
    </row>
    <row r="773" spans="1:8" x14ac:dyDescent="0.25">
      <c r="A773" s="94"/>
      <c r="B773" s="454" t="s">
        <v>215</v>
      </c>
      <c r="C773" s="449"/>
      <c r="D773" s="450"/>
      <c r="E773" s="327"/>
      <c r="F773" s="328"/>
    </row>
    <row r="774" spans="1:8" x14ac:dyDescent="0.25">
      <c r="A774" s="334"/>
      <c r="B774" s="335"/>
      <c r="C774" s="326"/>
      <c r="D774" s="327"/>
      <c r="E774" s="327"/>
      <c r="F774" s="328"/>
    </row>
    <row r="775" spans="1:8" ht="26.4" x14ac:dyDescent="0.25">
      <c r="A775" s="322" t="s">
        <v>0</v>
      </c>
      <c r="B775" s="323" t="s">
        <v>127</v>
      </c>
      <c r="C775" s="312" t="s">
        <v>77</v>
      </c>
      <c r="D775" s="336">
        <v>1202.8</v>
      </c>
      <c r="E775" s="494"/>
      <c r="F775" s="336">
        <f>D775*E775</f>
        <v>0</v>
      </c>
      <c r="H775" s="56" t="str">
        <f t="shared" ref="H775" si="56">IF(E775="","VNESI CENO NA ENOTO!","")</f>
        <v>VNESI CENO NA ENOTO!</v>
      </c>
    </row>
    <row r="776" spans="1:8" x14ac:dyDescent="0.25">
      <c r="B776" s="323"/>
      <c r="D776" s="336"/>
      <c r="E776" s="336"/>
      <c r="F776" s="336"/>
    </row>
    <row r="777" spans="1:8" ht="26.4" x14ac:dyDescent="0.25">
      <c r="A777" s="322" t="s">
        <v>1</v>
      </c>
      <c r="B777" s="323" t="s">
        <v>128</v>
      </c>
      <c r="C777" s="312" t="s">
        <v>77</v>
      </c>
      <c r="D777" s="336">
        <v>387.4</v>
      </c>
      <c r="E777" s="494"/>
      <c r="F777" s="336">
        <f>D777*E777</f>
        <v>0</v>
      </c>
      <c r="H777" s="56" t="str">
        <f t="shared" ref="H777" si="57">IF(E777="","VNESI CENO NA ENOTO!","")</f>
        <v>VNESI CENO NA ENOTO!</v>
      </c>
    </row>
    <row r="778" spans="1:8" x14ac:dyDescent="0.25">
      <c r="B778" s="323"/>
      <c r="D778" s="336"/>
      <c r="E778" s="336"/>
      <c r="F778" s="336"/>
    </row>
    <row r="779" spans="1:8" ht="13.8" thickBot="1" x14ac:dyDescent="0.3">
      <c r="B779" s="337" t="s">
        <v>16</v>
      </c>
      <c r="C779" s="338"/>
      <c r="D779" s="339"/>
      <c r="E779" s="339"/>
      <c r="F779" s="339">
        <f>SUM(F769:F778)</f>
        <v>0</v>
      </c>
    </row>
    <row r="780" spans="1:8" ht="13.8" thickTop="1" x14ac:dyDescent="0.25">
      <c r="A780" s="455" t="s">
        <v>46</v>
      </c>
      <c r="B780" s="456" t="s">
        <v>61</v>
      </c>
      <c r="C780" s="320"/>
      <c r="D780" s="320"/>
      <c r="E780" s="320"/>
      <c r="F780" s="320"/>
    </row>
    <row r="781" spans="1:8" x14ac:dyDescent="0.25">
      <c r="B781" s="323"/>
    </row>
    <row r="782" spans="1:8" x14ac:dyDescent="0.25">
      <c r="A782" s="104"/>
      <c r="B782" s="467" t="s">
        <v>164</v>
      </c>
      <c r="C782" s="468"/>
      <c r="D782" s="469"/>
      <c r="E782" s="327"/>
      <c r="F782" s="328"/>
    </row>
    <row r="783" spans="1:8" x14ac:dyDescent="0.25">
      <c r="A783" s="104"/>
      <c r="B783" s="467"/>
      <c r="C783" s="468"/>
      <c r="D783" s="469"/>
      <c r="E783" s="327"/>
      <c r="F783" s="328"/>
    </row>
    <row r="784" spans="1:8" x14ac:dyDescent="0.25">
      <c r="A784" s="87" t="s">
        <v>140</v>
      </c>
      <c r="B784" s="477" t="s">
        <v>246</v>
      </c>
      <c r="C784" s="453"/>
      <c r="D784" s="453"/>
      <c r="E784" s="327"/>
      <c r="F784" s="328"/>
    </row>
    <row r="785" spans="1:9" x14ac:dyDescent="0.25">
      <c r="A785" s="87"/>
      <c r="B785" s="453"/>
      <c r="C785" s="453"/>
      <c r="D785" s="453"/>
      <c r="E785" s="327"/>
      <c r="F785" s="328"/>
    </row>
    <row r="786" spans="1:9" x14ac:dyDescent="0.25">
      <c r="A786" s="87"/>
      <c r="B786" s="453"/>
      <c r="C786" s="453"/>
      <c r="D786" s="453"/>
      <c r="E786" s="327"/>
      <c r="F786" s="328"/>
    </row>
    <row r="787" spans="1:9" x14ac:dyDescent="0.25">
      <c r="A787" s="104"/>
      <c r="B787" s="442"/>
      <c r="C787" s="442"/>
      <c r="D787" s="442"/>
      <c r="E787" s="327"/>
      <c r="F787" s="328"/>
    </row>
    <row r="788" spans="1:9" x14ac:dyDescent="0.25">
      <c r="A788" s="87" t="s">
        <v>140</v>
      </c>
      <c r="B788" s="489" t="s">
        <v>247</v>
      </c>
      <c r="C788" s="444"/>
      <c r="D788" s="444"/>
      <c r="E788" s="327"/>
      <c r="F788" s="328"/>
    </row>
    <row r="789" spans="1:9" x14ac:dyDescent="0.25">
      <c r="A789" s="87"/>
      <c r="B789" s="444"/>
      <c r="C789" s="444"/>
      <c r="D789" s="444"/>
      <c r="E789" s="327"/>
      <c r="F789" s="328"/>
      <c r="I789" s="496"/>
    </row>
    <row r="790" spans="1:9" x14ac:dyDescent="0.25">
      <c r="A790" s="87"/>
      <c r="B790" s="442"/>
      <c r="C790" s="442"/>
      <c r="D790" s="442"/>
      <c r="E790" s="327"/>
      <c r="F790" s="328"/>
    </row>
    <row r="791" spans="1:9" x14ac:dyDescent="0.25">
      <c r="A791" s="87"/>
      <c r="B791" s="447"/>
      <c r="C791" s="447"/>
      <c r="D791" s="447"/>
      <c r="E791" s="327"/>
      <c r="F791" s="328"/>
    </row>
    <row r="792" spans="1:9" x14ac:dyDescent="0.25">
      <c r="A792" s="87" t="s">
        <v>140</v>
      </c>
      <c r="B792" s="489" t="s">
        <v>248</v>
      </c>
      <c r="C792" s="453"/>
      <c r="D792" s="453"/>
      <c r="E792" s="327"/>
      <c r="F792" s="328"/>
    </row>
    <row r="793" spans="1:9" x14ac:dyDescent="0.25">
      <c r="A793" s="87"/>
      <c r="B793" s="453"/>
      <c r="C793" s="453"/>
      <c r="D793" s="453"/>
      <c r="E793" s="327"/>
      <c r="F793" s="328"/>
    </row>
    <row r="794" spans="1:9" x14ac:dyDescent="0.25">
      <c r="A794" s="87"/>
      <c r="B794" s="453"/>
      <c r="C794" s="453"/>
      <c r="D794" s="453"/>
      <c r="E794" s="327"/>
      <c r="F794" s="328"/>
    </row>
    <row r="795" spans="1:9" x14ac:dyDescent="0.25">
      <c r="A795" s="87" t="s">
        <v>140</v>
      </c>
      <c r="B795" s="489" t="s">
        <v>249</v>
      </c>
      <c r="C795" s="453"/>
      <c r="D795" s="453"/>
      <c r="E795" s="336"/>
      <c r="F795" s="336"/>
    </row>
    <row r="796" spans="1:9" x14ac:dyDescent="0.25">
      <c r="A796" s="87"/>
      <c r="B796" s="453"/>
      <c r="C796" s="453"/>
      <c r="D796" s="453"/>
      <c r="E796" s="327"/>
      <c r="F796" s="328"/>
    </row>
    <row r="797" spans="1:9" x14ac:dyDescent="0.25">
      <c r="A797" s="102" t="s">
        <v>140</v>
      </c>
      <c r="B797" s="490" t="s">
        <v>250</v>
      </c>
      <c r="C797" s="490"/>
      <c r="D797" s="490"/>
      <c r="E797" s="327"/>
      <c r="F797" s="328"/>
    </row>
    <row r="798" spans="1:9" x14ac:dyDescent="0.25">
      <c r="A798" s="105"/>
      <c r="B798" s="490"/>
      <c r="C798" s="490"/>
      <c r="D798" s="490"/>
      <c r="E798" s="327"/>
      <c r="F798" s="328"/>
    </row>
    <row r="799" spans="1:9" x14ac:dyDescent="0.25">
      <c r="A799" s="105"/>
      <c r="B799" s="490"/>
      <c r="C799" s="490"/>
      <c r="D799" s="490"/>
      <c r="E799" s="327"/>
      <c r="F799" s="328"/>
    </row>
    <row r="800" spans="1:9" x14ac:dyDescent="0.25">
      <c r="A800" s="87"/>
      <c r="B800" s="453"/>
      <c r="C800" s="453"/>
      <c r="D800" s="453"/>
      <c r="E800" s="327"/>
      <c r="F800" s="328"/>
    </row>
    <row r="801" spans="1:6" x14ac:dyDescent="0.25">
      <c r="A801" s="105"/>
      <c r="B801" s="105"/>
      <c r="C801" s="468"/>
      <c r="D801" s="491"/>
      <c r="E801" s="327"/>
      <c r="F801" s="328"/>
    </row>
    <row r="802" spans="1:6" x14ac:dyDescent="0.25">
      <c r="A802" s="92" t="s">
        <v>140</v>
      </c>
      <c r="B802" s="434" t="s">
        <v>203</v>
      </c>
      <c r="C802" s="435"/>
      <c r="D802" s="436"/>
      <c r="E802" s="327"/>
      <c r="F802" s="328"/>
    </row>
    <row r="803" spans="1:6" x14ac:dyDescent="0.25">
      <c r="A803" s="93" t="s">
        <v>171</v>
      </c>
      <c r="B803" s="437" t="s">
        <v>204</v>
      </c>
      <c r="C803" s="437"/>
      <c r="D803" s="437"/>
      <c r="E803" s="327"/>
      <c r="F803" s="328"/>
    </row>
    <row r="804" spans="1:6" x14ac:dyDescent="0.25">
      <c r="A804" s="93"/>
      <c r="B804" s="437"/>
      <c r="C804" s="437"/>
      <c r="D804" s="437"/>
      <c r="E804" s="327"/>
      <c r="F804" s="328"/>
    </row>
    <row r="805" spans="1:6" x14ac:dyDescent="0.25">
      <c r="A805" s="93" t="s">
        <v>171</v>
      </c>
      <c r="B805" s="438" t="s">
        <v>173</v>
      </c>
      <c r="C805" s="439"/>
      <c r="D805" s="440"/>
      <c r="E805" s="327"/>
      <c r="F805" s="328"/>
    </row>
    <row r="806" spans="1:6" x14ac:dyDescent="0.25">
      <c r="A806" s="93" t="s">
        <v>171</v>
      </c>
      <c r="B806" s="441" t="s">
        <v>205</v>
      </c>
      <c r="C806" s="441"/>
      <c r="D806" s="441"/>
      <c r="E806" s="327"/>
      <c r="F806" s="328"/>
    </row>
    <row r="807" spans="1:6" x14ac:dyDescent="0.25">
      <c r="A807" s="93"/>
      <c r="B807" s="441"/>
      <c r="C807" s="441"/>
      <c r="D807" s="441"/>
      <c r="E807" s="327"/>
      <c r="F807" s="328"/>
    </row>
    <row r="808" spans="1:6" x14ac:dyDescent="0.25">
      <c r="A808" s="93" t="s">
        <v>171</v>
      </c>
      <c r="B808" s="399" t="s">
        <v>175</v>
      </c>
      <c r="C808" s="442"/>
      <c r="D808" s="442"/>
      <c r="E808" s="327"/>
      <c r="F808" s="328"/>
    </row>
    <row r="809" spans="1:6" x14ac:dyDescent="0.25">
      <c r="A809" s="87" t="s">
        <v>171</v>
      </c>
      <c r="B809" s="492" t="s">
        <v>251</v>
      </c>
      <c r="C809" s="492"/>
      <c r="D809" s="492"/>
      <c r="E809" s="327"/>
      <c r="F809" s="328"/>
    </row>
    <row r="810" spans="1:6" x14ac:dyDescent="0.25">
      <c r="A810" s="87"/>
      <c r="B810" s="492"/>
      <c r="C810" s="492"/>
      <c r="D810" s="492"/>
      <c r="E810" s="327"/>
      <c r="F810" s="328"/>
    </row>
    <row r="811" spans="1:6" x14ac:dyDescent="0.25">
      <c r="A811" s="87" t="s">
        <v>171</v>
      </c>
      <c r="B811" s="489" t="s">
        <v>252</v>
      </c>
      <c r="C811" s="453"/>
      <c r="D811" s="453"/>
      <c r="E811" s="327"/>
      <c r="F811" s="328"/>
    </row>
    <row r="812" spans="1:6" x14ac:dyDescent="0.25">
      <c r="A812" s="104"/>
      <c r="B812" s="453"/>
      <c r="C812" s="453"/>
      <c r="D812" s="453"/>
      <c r="E812" s="327"/>
      <c r="F812" s="328"/>
    </row>
    <row r="813" spans="1:6" x14ac:dyDescent="0.25">
      <c r="A813" s="87" t="s">
        <v>171</v>
      </c>
      <c r="B813" s="489" t="s">
        <v>253</v>
      </c>
      <c r="C813" s="453"/>
      <c r="D813" s="453"/>
      <c r="E813" s="327"/>
      <c r="F813" s="328"/>
    </row>
    <row r="814" spans="1:6" x14ac:dyDescent="0.25">
      <c r="A814" s="104"/>
      <c r="B814" s="453"/>
      <c r="C814" s="453"/>
      <c r="D814" s="453"/>
      <c r="E814" s="327"/>
      <c r="F814" s="328"/>
    </row>
    <row r="815" spans="1:6" x14ac:dyDescent="0.25">
      <c r="A815" s="87" t="s">
        <v>171</v>
      </c>
      <c r="B815" s="489" t="s">
        <v>254</v>
      </c>
      <c r="C815" s="453"/>
      <c r="D815" s="453"/>
      <c r="E815" s="327"/>
      <c r="F815" s="328"/>
    </row>
    <row r="816" spans="1:6" x14ac:dyDescent="0.25">
      <c r="A816" s="104"/>
      <c r="B816" s="453"/>
      <c r="C816" s="453"/>
      <c r="D816" s="453"/>
      <c r="E816" s="327"/>
      <c r="F816" s="328"/>
    </row>
    <row r="817" spans="1:8" x14ac:dyDescent="0.25">
      <c r="A817" s="334"/>
      <c r="B817" s="335"/>
      <c r="C817" s="326"/>
      <c r="D817" s="327"/>
      <c r="E817" s="327"/>
      <c r="F817" s="328"/>
    </row>
    <row r="818" spans="1:8" ht="92.4" x14ac:dyDescent="0.25">
      <c r="A818" s="322" t="s">
        <v>0</v>
      </c>
      <c r="B818" s="323" t="s">
        <v>682</v>
      </c>
      <c r="C818" s="312" t="s">
        <v>77</v>
      </c>
      <c r="D818" s="336">
        <v>40.6</v>
      </c>
      <c r="E818" s="494"/>
      <c r="F818" s="336">
        <f>D818*E818</f>
        <v>0</v>
      </c>
      <c r="H818" s="56" t="str">
        <f t="shared" ref="H818" si="58">IF(E818="","VNESI CENO NA ENOTO!","")</f>
        <v>VNESI CENO NA ENOTO!</v>
      </c>
    </row>
    <row r="819" spans="1:8" x14ac:dyDescent="0.25">
      <c r="B819" s="323"/>
      <c r="D819" s="336"/>
      <c r="E819" s="336"/>
      <c r="F819" s="336"/>
    </row>
    <row r="820" spans="1:8" ht="39.6" x14ac:dyDescent="0.25">
      <c r="A820" s="322" t="s">
        <v>1</v>
      </c>
      <c r="B820" s="323" t="s">
        <v>681</v>
      </c>
      <c r="C820" s="312" t="s">
        <v>77</v>
      </c>
      <c r="D820" s="336">
        <v>31.4</v>
      </c>
      <c r="E820" s="494"/>
      <c r="F820" s="336">
        <f>D820*E820</f>
        <v>0</v>
      </c>
      <c r="H820" s="56" t="str">
        <f t="shared" ref="H820:H842" si="59">IF(E820="","VNESI CENO NA ENOTO!","")</f>
        <v>VNESI CENO NA ENOTO!</v>
      </c>
    </row>
    <row r="821" spans="1:8" x14ac:dyDescent="0.25">
      <c r="B821" s="323"/>
      <c r="D821" s="336"/>
      <c r="E821" s="336"/>
      <c r="F821" s="336"/>
    </row>
    <row r="822" spans="1:8" ht="105.6" x14ac:dyDescent="0.25">
      <c r="A822" s="322" t="s">
        <v>2</v>
      </c>
      <c r="B822" s="323" t="s">
        <v>717</v>
      </c>
      <c r="C822" s="312" t="s">
        <v>77</v>
      </c>
      <c r="D822" s="336">
        <v>5.2</v>
      </c>
      <c r="E822" s="494"/>
      <c r="F822" s="336">
        <f>D822*E822</f>
        <v>0</v>
      </c>
      <c r="H822" s="56" t="str">
        <f t="shared" si="59"/>
        <v>VNESI CENO NA ENOTO!</v>
      </c>
    </row>
    <row r="823" spans="1:8" x14ac:dyDescent="0.25">
      <c r="B823" s="323"/>
      <c r="D823" s="336"/>
      <c r="E823" s="336"/>
      <c r="F823" s="336"/>
    </row>
    <row r="824" spans="1:8" ht="105.6" x14ac:dyDescent="0.25">
      <c r="A824" s="322" t="s">
        <v>3</v>
      </c>
      <c r="B824" s="323" t="s">
        <v>718</v>
      </c>
      <c r="C824" s="312" t="s">
        <v>77</v>
      </c>
      <c r="D824" s="336">
        <v>16.899999999999999</v>
      </c>
      <c r="E824" s="494"/>
      <c r="F824" s="336">
        <f>D824*E824</f>
        <v>0</v>
      </c>
      <c r="H824" s="56" t="str">
        <f t="shared" si="59"/>
        <v>VNESI CENO NA ENOTO!</v>
      </c>
    </row>
    <row r="825" spans="1:8" x14ac:dyDescent="0.25">
      <c r="B825" s="323"/>
      <c r="D825" s="336"/>
      <c r="E825" s="336"/>
      <c r="F825" s="336"/>
    </row>
    <row r="826" spans="1:8" ht="92.4" x14ac:dyDescent="0.25">
      <c r="A826" s="322" t="s">
        <v>5</v>
      </c>
      <c r="B826" s="323" t="s">
        <v>683</v>
      </c>
      <c r="C826" s="312" t="s">
        <v>77</v>
      </c>
      <c r="D826" s="336">
        <v>96.3</v>
      </c>
      <c r="E826" s="494"/>
      <c r="F826" s="336">
        <f>D826*E826</f>
        <v>0</v>
      </c>
      <c r="H826" s="56" t="str">
        <f t="shared" si="59"/>
        <v>VNESI CENO NA ENOTO!</v>
      </c>
    </row>
    <row r="827" spans="1:8" x14ac:dyDescent="0.25">
      <c r="B827" s="323"/>
      <c r="D827" s="336"/>
      <c r="E827" s="336"/>
      <c r="F827" s="336"/>
    </row>
    <row r="828" spans="1:8" ht="92.4" x14ac:dyDescent="0.25">
      <c r="A828" s="322" t="s">
        <v>6</v>
      </c>
      <c r="B828" s="323" t="s">
        <v>758</v>
      </c>
      <c r="C828" s="312" t="s">
        <v>77</v>
      </c>
      <c r="D828" s="336">
        <v>50.9</v>
      </c>
      <c r="E828" s="494"/>
      <c r="F828" s="336">
        <f>D828*E828</f>
        <v>0</v>
      </c>
      <c r="H828" s="56" t="str">
        <f t="shared" si="59"/>
        <v>VNESI CENO NA ENOTO!</v>
      </c>
    </row>
    <row r="829" spans="1:8" x14ac:dyDescent="0.25">
      <c r="B829" s="323"/>
      <c r="D829" s="336"/>
      <c r="E829" s="336"/>
      <c r="F829" s="336"/>
    </row>
    <row r="830" spans="1:8" ht="92.4" x14ac:dyDescent="0.25">
      <c r="A830" s="322" t="s">
        <v>7</v>
      </c>
      <c r="B830" s="323" t="s">
        <v>720</v>
      </c>
      <c r="C830" s="312" t="s">
        <v>76</v>
      </c>
      <c r="D830" s="336">
        <v>3</v>
      </c>
      <c r="E830" s="494"/>
      <c r="F830" s="336">
        <f>D830*E830</f>
        <v>0</v>
      </c>
      <c r="H830" s="56" t="str">
        <f t="shared" si="59"/>
        <v>VNESI CENO NA ENOTO!</v>
      </c>
    </row>
    <row r="831" spans="1:8" x14ac:dyDescent="0.25">
      <c r="B831" s="323"/>
      <c r="D831" s="336"/>
      <c r="E831" s="336"/>
      <c r="F831" s="336"/>
    </row>
    <row r="832" spans="1:8" ht="203.4" customHeight="1" x14ac:dyDescent="0.25">
      <c r="A832" s="322" t="s">
        <v>8</v>
      </c>
      <c r="B832" s="323" t="s">
        <v>724</v>
      </c>
      <c r="C832" s="312" t="s">
        <v>77</v>
      </c>
      <c r="D832" s="336">
        <v>54.9</v>
      </c>
      <c r="E832" s="494"/>
      <c r="F832" s="336">
        <f>D832*E832</f>
        <v>0</v>
      </c>
      <c r="H832" s="56" t="str">
        <f t="shared" si="59"/>
        <v>VNESI CENO NA ENOTO!</v>
      </c>
    </row>
    <row r="833" spans="1:8" x14ac:dyDescent="0.25">
      <c r="B833" s="323"/>
      <c r="D833" s="336"/>
      <c r="E833" s="336"/>
      <c r="F833" s="336"/>
    </row>
    <row r="834" spans="1:8" ht="252" customHeight="1" x14ac:dyDescent="0.25">
      <c r="A834" s="322" t="s">
        <v>9</v>
      </c>
      <c r="B834" s="323" t="s">
        <v>725</v>
      </c>
      <c r="C834" s="312" t="s">
        <v>77</v>
      </c>
      <c r="D834" s="336">
        <v>2.9</v>
      </c>
      <c r="E834" s="494"/>
      <c r="F834" s="336">
        <f>D834*E834</f>
        <v>0</v>
      </c>
      <c r="H834" s="56" t="str">
        <f t="shared" si="59"/>
        <v>VNESI CENO NA ENOTO!</v>
      </c>
    </row>
    <row r="835" spans="1:8" x14ac:dyDescent="0.25">
      <c r="B835" s="323"/>
      <c r="D835" s="336"/>
      <c r="E835" s="336"/>
      <c r="F835" s="336"/>
    </row>
    <row r="836" spans="1:8" ht="52.8" x14ac:dyDescent="0.25">
      <c r="A836" s="322" t="s">
        <v>10</v>
      </c>
      <c r="B836" s="323" t="s">
        <v>721</v>
      </c>
      <c r="C836" s="312" t="s">
        <v>77</v>
      </c>
      <c r="D836" s="336">
        <v>3</v>
      </c>
      <c r="E836" s="494"/>
      <c r="F836" s="336">
        <f>D836*E836</f>
        <v>0</v>
      </c>
      <c r="H836" s="56" t="str">
        <f t="shared" si="59"/>
        <v>VNESI CENO NA ENOTO!</v>
      </c>
    </row>
    <row r="837" spans="1:8" x14ac:dyDescent="0.25">
      <c r="B837" s="323"/>
      <c r="D837" s="336"/>
      <c r="E837" s="336"/>
      <c r="F837" s="336"/>
    </row>
    <row r="838" spans="1:8" ht="79.2" x14ac:dyDescent="0.25">
      <c r="A838" s="322" t="s">
        <v>21</v>
      </c>
      <c r="B838" s="323" t="s">
        <v>722</v>
      </c>
      <c r="C838" s="312" t="s">
        <v>77</v>
      </c>
      <c r="D838" s="336">
        <v>116.5</v>
      </c>
      <c r="E838" s="494"/>
      <c r="F838" s="336">
        <f>D838*E838</f>
        <v>0</v>
      </c>
      <c r="H838" s="56" t="str">
        <f t="shared" si="59"/>
        <v>VNESI CENO NA ENOTO!</v>
      </c>
    </row>
    <row r="839" spans="1:8" x14ac:dyDescent="0.25">
      <c r="B839" s="323"/>
      <c r="D839" s="336"/>
      <c r="E839" s="336"/>
      <c r="F839" s="336"/>
    </row>
    <row r="840" spans="1:8" ht="39.6" x14ac:dyDescent="0.25">
      <c r="A840" s="322" t="s">
        <v>22</v>
      </c>
      <c r="B840" s="323" t="s">
        <v>723</v>
      </c>
      <c r="C840" s="312" t="s">
        <v>76</v>
      </c>
      <c r="D840" s="336">
        <v>8</v>
      </c>
      <c r="E840" s="494"/>
      <c r="F840" s="336">
        <f>D840*E840</f>
        <v>0</v>
      </c>
      <c r="H840" s="56" t="str">
        <f t="shared" si="59"/>
        <v>VNESI CENO NA ENOTO!</v>
      </c>
    </row>
    <row r="841" spans="1:8" x14ac:dyDescent="0.25">
      <c r="B841" s="323"/>
      <c r="D841" s="336"/>
      <c r="E841" s="336"/>
      <c r="F841" s="336"/>
    </row>
    <row r="842" spans="1:8" x14ac:dyDescent="0.25">
      <c r="A842" s="322" t="s">
        <v>23</v>
      </c>
      <c r="B842" s="323" t="s">
        <v>719</v>
      </c>
      <c r="C842" s="312" t="s">
        <v>20</v>
      </c>
      <c r="D842" s="336">
        <v>2</v>
      </c>
      <c r="E842" s="494"/>
      <c r="F842" s="336">
        <f>D842*E842</f>
        <v>0</v>
      </c>
      <c r="H842" s="56" t="str">
        <f t="shared" si="59"/>
        <v>VNESI CENO NA ENOTO!</v>
      </c>
    </row>
    <row r="843" spans="1:8" x14ac:dyDescent="0.25">
      <c r="B843" s="323"/>
      <c r="D843" s="336"/>
      <c r="E843" s="336"/>
      <c r="F843" s="336"/>
    </row>
    <row r="844" spans="1:8" ht="13.8" thickBot="1" x14ac:dyDescent="0.3">
      <c r="B844" s="337" t="s">
        <v>16</v>
      </c>
      <c r="C844" s="338"/>
      <c r="D844" s="339"/>
      <c r="E844" s="339"/>
      <c r="F844" s="339">
        <f>SUM(F817:F842)</f>
        <v>0</v>
      </c>
    </row>
    <row r="845" spans="1:8" ht="13.8" thickTop="1" x14ac:dyDescent="0.25"/>
  </sheetData>
  <sheetProtection algorithmName="SHA-512" hashValue="2WUI8GXQ8+CZPWXJ46A4LoeNsU+ShXGwguKa+CKm90maS6DHfLjg0sKTusDJZpCEzgq98FIInbzNPoyTs/aVIQ==" saltValue="S8MDpemMXBwI8KvUeThBkA==" spinCount="100000" sheet="1" objects="1" scenarios="1"/>
  <mergeCells count="95">
    <mergeCell ref="B415:D415"/>
    <mergeCell ref="A268:XFD268"/>
    <mergeCell ref="B255:D256"/>
    <mergeCell ref="B257:D257"/>
    <mergeCell ref="B260:D261"/>
    <mergeCell ref="B263:D263"/>
    <mergeCell ref="B381:D384"/>
    <mergeCell ref="B400:D401"/>
    <mergeCell ref="B264:D264"/>
    <mergeCell ref="B251:D252"/>
    <mergeCell ref="B253:D254"/>
    <mergeCell ref="B413:D414"/>
    <mergeCell ref="B385:D386"/>
    <mergeCell ref="B387:D389"/>
    <mergeCell ref="B390:D393"/>
    <mergeCell ref="B394:D397"/>
    <mergeCell ref="B398:D399"/>
    <mergeCell ref="B446:D447"/>
    <mergeCell ref="B402:D403"/>
    <mergeCell ref="B404:D407"/>
    <mergeCell ref="B410:D411"/>
    <mergeCell ref="B495:D495"/>
    <mergeCell ref="B448:D448"/>
    <mergeCell ref="B452:D452"/>
    <mergeCell ref="B484:D486"/>
    <mergeCell ref="B487:D488"/>
    <mergeCell ref="B417:D417"/>
    <mergeCell ref="B418:D418"/>
    <mergeCell ref="B419:D420"/>
    <mergeCell ref="B443:D444"/>
    <mergeCell ref="B491:D492"/>
    <mergeCell ref="B494:D494"/>
    <mergeCell ref="B416:D416"/>
    <mergeCell ref="B517:D520"/>
    <mergeCell ref="B521:D524"/>
    <mergeCell ref="B525:D525"/>
    <mergeCell ref="B513:D516"/>
    <mergeCell ref="B496:D496"/>
    <mergeCell ref="B596:D599"/>
    <mergeCell ref="B526:D527"/>
    <mergeCell ref="B528:D531"/>
    <mergeCell ref="B534:D535"/>
    <mergeCell ref="B537:D538"/>
    <mergeCell ref="B539:D539"/>
    <mergeCell ref="B540:D540"/>
    <mergeCell ref="B707:D708"/>
    <mergeCell ref="B618:D618"/>
    <mergeCell ref="B619:D619"/>
    <mergeCell ref="B600:D603"/>
    <mergeCell ref="B604:D604"/>
    <mergeCell ref="B605:D606"/>
    <mergeCell ref="B607:D610"/>
    <mergeCell ref="B613:D614"/>
    <mergeCell ref="B616:D617"/>
    <mergeCell ref="B712:D713"/>
    <mergeCell ref="B716:D717"/>
    <mergeCell ref="B719:D719"/>
    <mergeCell ref="B720:D720"/>
    <mergeCell ref="B657:D660"/>
    <mergeCell ref="B661:D664"/>
    <mergeCell ref="B665:D667"/>
    <mergeCell ref="B700:D703"/>
    <mergeCell ref="B704:D706"/>
    <mergeCell ref="B709:D711"/>
    <mergeCell ref="B668:D670"/>
    <mergeCell ref="B671:D672"/>
    <mergeCell ref="B675:D676"/>
    <mergeCell ref="B678:D679"/>
    <mergeCell ref="B680:D680"/>
    <mergeCell ref="B684:D684"/>
    <mergeCell ref="B788:D790"/>
    <mergeCell ref="B791:D791"/>
    <mergeCell ref="B792:D794"/>
    <mergeCell ref="B795:D796"/>
    <mergeCell ref="B741:D744"/>
    <mergeCell ref="B745:D748"/>
    <mergeCell ref="B784:D787"/>
    <mergeCell ref="B749:D750"/>
    <mergeCell ref="B751:D752"/>
    <mergeCell ref="B753:D755"/>
    <mergeCell ref="B756:D758"/>
    <mergeCell ref="B759:D760"/>
    <mergeCell ref="B763:D764"/>
    <mergeCell ref="B766:D767"/>
    <mergeCell ref="B768:D768"/>
    <mergeCell ref="B772:D772"/>
    <mergeCell ref="B811:D812"/>
    <mergeCell ref="B813:D814"/>
    <mergeCell ref="B815:D816"/>
    <mergeCell ref="B797:D799"/>
    <mergeCell ref="B800:D800"/>
    <mergeCell ref="B803:D804"/>
    <mergeCell ref="B806:D807"/>
    <mergeCell ref="B808:D808"/>
    <mergeCell ref="B809:D810"/>
  </mergeCells>
  <phoneticPr fontId="0" type="noConversion"/>
  <pageMargins left="0.98425196850393704" right="0.19685039370078741" top="0.78740157480314965" bottom="0.78740157480314965" header="0.15748031496062992" footer="0"/>
  <pageSetup scale="95" orientation="portrait" r:id="rId1"/>
  <headerFooter>
    <oddFooter>Stran &amp;P od &amp;N</oddFooter>
  </headerFooter>
  <rowBreaks count="18" manualBreakCount="18">
    <brk id="27" max="5" man="1"/>
    <brk id="65" max="5" man="1"/>
    <brk id="103" max="16383" man="1"/>
    <brk id="145" max="16383" man="1"/>
    <brk id="193" max="16383" man="1"/>
    <brk id="246" max="16383" man="1"/>
    <brk id="311" max="5" man="1"/>
    <brk id="345" max="16383" man="1"/>
    <brk id="374" max="16383" man="1"/>
    <brk id="437" max="16383" man="1"/>
    <brk id="479" max="16383" man="1"/>
    <brk id="508" max="16383" man="1"/>
    <brk id="548" max="5" man="1"/>
    <brk id="591" max="16383" man="1"/>
    <brk id="652" max="16383" man="1"/>
    <brk id="695" max="16383" man="1"/>
    <brk id="736" max="16383" man="1"/>
    <brk id="77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3"/>
  <sheetViews>
    <sheetView view="pageLayout" topLeftCell="A91" zoomScale="85" zoomScaleNormal="100" zoomScaleSheetLayoutView="100" zoomScalePageLayoutView="85" workbookViewId="0">
      <selection activeCell="E9" sqref="E9"/>
    </sheetView>
  </sheetViews>
  <sheetFormatPr defaultColWidth="9.109375" defaultRowHeight="13.8" x14ac:dyDescent="0.25"/>
  <cols>
    <col min="1" max="1" width="4.6640625" style="184" customWidth="1"/>
    <col min="2" max="2" width="90.33203125" style="185" customWidth="1"/>
    <col min="3" max="3" width="5.109375" style="184" bestFit="1" customWidth="1"/>
    <col min="4" max="4" width="7.6640625" style="69" bestFit="1" customWidth="1"/>
    <col min="5" max="5" width="25.44140625" style="184" customWidth="1"/>
    <col min="6" max="6" width="14.44140625" style="192" customWidth="1"/>
    <col min="7" max="7" width="15.88671875" style="184" customWidth="1"/>
    <col min="8" max="16384" width="9.109375" style="184"/>
  </cols>
  <sheetData>
    <row r="1" spans="1:8" ht="17.399999999999999" x14ac:dyDescent="0.3">
      <c r="A1" s="287" t="s">
        <v>309</v>
      </c>
      <c r="B1" s="288"/>
      <c r="C1" s="288"/>
      <c r="D1" s="288"/>
      <c r="E1" s="288"/>
      <c r="F1" s="288"/>
    </row>
    <row r="2" spans="1:8" x14ac:dyDescent="0.25">
      <c r="A2" s="226" t="s">
        <v>310</v>
      </c>
      <c r="B2" s="285"/>
      <c r="C2" s="69"/>
      <c r="E2" s="69"/>
      <c r="F2" s="66"/>
    </row>
    <row r="3" spans="1:8" s="215" customFormat="1" x14ac:dyDescent="0.25">
      <c r="A3" s="289" t="s">
        <v>733</v>
      </c>
      <c r="B3" s="288"/>
      <c r="C3" s="288"/>
      <c r="D3" s="288"/>
      <c r="E3" s="288"/>
      <c r="F3" s="288"/>
    </row>
    <row r="4" spans="1:8" s="215" customFormat="1" x14ac:dyDescent="0.25">
      <c r="A4" s="290"/>
      <c r="B4" s="291"/>
      <c r="C4" s="291"/>
      <c r="D4" s="291"/>
      <c r="E4" s="291"/>
      <c r="F4" s="291"/>
    </row>
    <row r="5" spans="1:8" s="215" customFormat="1" x14ac:dyDescent="0.25">
      <c r="B5" s="274" t="s">
        <v>726</v>
      </c>
      <c r="C5" s="215" t="s">
        <v>64</v>
      </c>
      <c r="D5" s="68" t="s">
        <v>65</v>
      </c>
      <c r="E5" s="215" t="s">
        <v>66</v>
      </c>
      <c r="F5" s="216" t="s">
        <v>67</v>
      </c>
    </row>
    <row r="6" spans="1:8" ht="10.5" customHeight="1" x14ac:dyDescent="0.25">
      <c r="A6" s="68"/>
      <c r="B6" s="251"/>
      <c r="C6" s="68"/>
      <c r="D6" s="68"/>
      <c r="E6" s="68"/>
      <c r="F6" s="71"/>
    </row>
    <row r="7" spans="1:8" ht="39.6" x14ac:dyDescent="0.25">
      <c r="A7" s="180" t="s">
        <v>0</v>
      </c>
      <c r="B7" s="180" t="s">
        <v>311</v>
      </c>
      <c r="D7" s="184"/>
    </row>
    <row r="8" spans="1:8" ht="13.2" x14ac:dyDescent="0.25">
      <c r="A8" s="185"/>
      <c r="B8" s="180" t="s">
        <v>759</v>
      </c>
      <c r="C8" s="181"/>
      <c r="D8" s="184"/>
      <c r="E8" s="192"/>
    </row>
    <row r="9" spans="1:8" ht="13.2" x14ac:dyDescent="0.25">
      <c r="A9" s="185"/>
      <c r="B9" s="292" t="s">
        <v>312</v>
      </c>
      <c r="C9" s="181" t="s">
        <v>313</v>
      </c>
      <c r="D9" s="184">
        <v>2</v>
      </c>
      <c r="E9" s="230"/>
      <c r="F9" s="192">
        <f>D9*E9</f>
        <v>0</v>
      </c>
      <c r="H9" s="56" t="str">
        <f t="shared" ref="H9:H10" si="0">IF(E9="","VNESI CENO NA ENOTO!","")</f>
        <v>VNESI CENO NA ENOTO!</v>
      </c>
    </row>
    <row r="10" spans="1:8" ht="13.2" x14ac:dyDescent="0.25">
      <c r="A10" s="185"/>
      <c r="B10" s="292" t="s">
        <v>314</v>
      </c>
      <c r="C10" s="181" t="s">
        <v>313</v>
      </c>
      <c r="D10" s="184">
        <v>2</v>
      </c>
      <c r="E10" s="230"/>
      <c r="F10" s="192">
        <f>D10*E10</f>
        <v>0</v>
      </c>
      <c r="H10" s="56" t="str">
        <f t="shared" si="0"/>
        <v>VNESI CENO NA ENOTO!</v>
      </c>
    </row>
    <row r="11" spans="1:8" ht="13.2" x14ac:dyDescent="0.25">
      <c r="A11" s="185"/>
      <c r="B11" s="180"/>
      <c r="D11" s="184"/>
    </row>
    <row r="12" spans="1:8" ht="39.6" x14ac:dyDescent="0.25">
      <c r="A12" s="185" t="s">
        <v>1</v>
      </c>
      <c r="B12" s="180" t="s">
        <v>315</v>
      </c>
      <c r="D12" s="184"/>
    </row>
    <row r="13" spans="1:8" ht="13.2" x14ac:dyDescent="0.25">
      <c r="A13" s="185"/>
      <c r="B13" s="180" t="s">
        <v>760</v>
      </c>
      <c r="D13" s="184"/>
      <c r="E13" s="192"/>
    </row>
    <row r="14" spans="1:8" ht="13.2" x14ac:dyDescent="0.25">
      <c r="A14" s="185"/>
      <c r="B14" s="292" t="s">
        <v>312</v>
      </c>
      <c r="C14" s="181" t="s">
        <v>313</v>
      </c>
      <c r="D14" s="184">
        <v>1</v>
      </c>
      <c r="E14" s="230"/>
      <c r="F14" s="192">
        <f>D14*E14</f>
        <v>0</v>
      </c>
      <c r="H14" s="56" t="str">
        <f t="shared" ref="H14:H15" si="1">IF(E14="","VNESI CENO NA ENOTO!","")</f>
        <v>VNESI CENO NA ENOTO!</v>
      </c>
    </row>
    <row r="15" spans="1:8" ht="13.2" x14ac:dyDescent="0.25">
      <c r="A15" s="185"/>
      <c r="B15" s="292" t="s">
        <v>314</v>
      </c>
      <c r="C15" s="181" t="s">
        <v>313</v>
      </c>
      <c r="D15" s="184">
        <v>1</v>
      </c>
      <c r="E15" s="230"/>
      <c r="F15" s="192">
        <f>D15*E15</f>
        <v>0</v>
      </c>
      <c r="H15" s="56" t="str">
        <f t="shared" si="1"/>
        <v>VNESI CENO NA ENOTO!</v>
      </c>
    </row>
    <row r="16" spans="1:8" ht="13.2" x14ac:dyDescent="0.25">
      <c r="A16" s="185"/>
      <c r="B16" s="180"/>
      <c r="D16" s="184"/>
      <c r="E16" s="192"/>
    </row>
    <row r="17" spans="1:8" ht="39.6" x14ac:dyDescent="0.25">
      <c r="A17" s="185" t="s">
        <v>2</v>
      </c>
      <c r="B17" s="180" t="s">
        <v>316</v>
      </c>
      <c r="D17" s="184"/>
    </row>
    <row r="18" spans="1:8" ht="13.2" x14ac:dyDescent="0.25">
      <c r="A18" s="185"/>
      <c r="B18" s="180"/>
      <c r="C18" s="184" t="s">
        <v>20</v>
      </c>
      <c r="D18" s="184">
        <v>1</v>
      </c>
      <c r="E18" s="230"/>
      <c r="F18" s="192">
        <f>D18*E18</f>
        <v>0</v>
      </c>
      <c r="H18" s="56" t="str">
        <f t="shared" ref="H18" si="2">IF(E18="","VNESI CENO NA ENOTO!","")</f>
        <v>VNESI CENO NA ENOTO!</v>
      </c>
    </row>
    <row r="19" spans="1:8" ht="13.2" x14ac:dyDescent="0.25">
      <c r="A19" s="185"/>
      <c r="B19" s="180"/>
      <c r="D19" s="184"/>
      <c r="E19" s="192"/>
    </row>
    <row r="20" spans="1:8" ht="39.6" x14ac:dyDescent="0.25">
      <c r="A20" s="185" t="s">
        <v>3</v>
      </c>
      <c r="B20" s="180" t="s">
        <v>317</v>
      </c>
      <c r="D20" s="184"/>
    </row>
    <row r="21" spans="1:8" ht="13.2" x14ac:dyDescent="0.25">
      <c r="A21" s="185"/>
      <c r="B21" s="180"/>
      <c r="C21" s="184" t="s">
        <v>20</v>
      </c>
      <c r="D21" s="184">
        <v>1</v>
      </c>
      <c r="E21" s="230"/>
      <c r="F21" s="192">
        <f>D21*E21</f>
        <v>0</v>
      </c>
      <c r="H21" s="56" t="str">
        <f t="shared" ref="H21" si="3">IF(E21="","VNESI CENO NA ENOTO!","")</f>
        <v>VNESI CENO NA ENOTO!</v>
      </c>
    </row>
    <row r="22" spans="1:8" ht="13.2" x14ac:dyDescent="0.25">
      <c r="A22" s="185"/>
      <c r="B22" s="180"/>
      <c r="D22" s="184"/>
      <c r="E22" s="192"/>
    </row>
    <row r="23" spans="1:8" s="267" customFormat="1" ht="52.8" x14ac:dyDescent="0.25">
      <c r="A23" s="263" t="s">
        <v>5</v>
      </c>
      <c r="B23" s="264" t="s">
        <v>318</v>
      </c>
      <c r="C23" s="293"/>
      <c r="D23" s="265"/>
      <c r="E23" s="266"/>
      <c r="F23" s="266"/>
      <c r="G23" s="266"/>
    </row>
    <row r="24" spans="1:8" s="267" customFormat="1" ht="13.2" x14ac:dyDescent="0.25">
      <c r="A24" s="263"/>
      <c r="B24" s="294" t="s">
        <v>312</v>
      </c>
      <c r="C24" s="293" t="s">
        <v>20</v>
      </c>
      <c r="D24" s="265">
        <v>1</v>
      </c>
      <c r="E24" s="230"/>
      <c r="F24" s="192">
        <f>D24*E24</f>
        <v>0</v>
      </c>
      <c r="G24" s="183"/>
      <c r="H24" s="56" t="str">
        <f t="shared" ref="H24:H25" si="4">IF(E24="","VNESI CENO NA ENOTO!","")</f>
        <v>VNESI CENO NA ENOTO!</v>
      </c>
    </row>
    <row r="25" spans="1:8" s="267" customFormat="1" ht="13.2" x14ac:dyDescent="0.25">
      <c r="A25" s="263"/>
      <c r="B25" s="294" t="s">
        <v>319</v>
      </c>
      <c r="C25" s="293" t="s">
        <v>20</v>
      </c>
      <c r="D25" s="265">
        <v>1</v>
      </c>
      <c r="E25" s="230"/>
      <c r="F25" s="192">
        <f>D25*E25</f>
        <v>0</v>
      </c>
      <c r="G25" s="183"/>
      <c r="H25" s="56" t="str">
        <f t="shared" si="4"/>
        <v>VNESI CENO NA ENOTO!</v>
      </c>
    </row>
    <row r="26" spans="1:8" s="267" customFormat="1" ht="13.2" x14ac:dyDescent="0.25">
      <c r="A26" s="263"/>
      <c r="B26" s="294"/>
      <c r="C26" s="293"/>
      <c r="D26" s="265"/>
      <c r="E26" s="230"/>
      <c r="F26" s="192"/>
      <c r="G26" s="183"/>
    </row>
    <row r="27" spans="1:8" ht="26.4" x14ac:dyDescent="0.25">
      <c r="A27" s="185" t="s">
        <v>6</v>
      </c>
      <c r="B27" s="180" t="s">
        <v>320</v>
      </c>
      <c r="D27" s="184"/>
    </row>
    <row r="28" spans="1:8" ht="13.2" x14ac:dyDescent="0.25">
      <c r="B28" s="295"/>
      <c r="C28" s="184" t="s">
        <v>20</v>
      </c>
      <c r="D28" s="184">
        <v>1</v>
      </c>
      <c r="E28" s="230"/>
      <c r="F28" s="192">
        <f>D28*E28</f>
        <v>0</v>
      </c>
      <c r="H28" s="56" t="str">
        <f t="shared" ref="H28" si="5">IF(E28="","VNESI CENO NA ENOTO!","")</f>
        <v>VNESI CENO NA ENOTO!</v>
      </c>
    </row>
    <row r="29" spans="1:8" ht="13.2" x14ac:dyDescent="0.25">
      <c r="B29" s="278"/>
      <c r="D29" s="184"/>
    </row>
    <row r="30" spans="1:8" ht="13.2" x14ac:dyDescent="0.25">
      <c r="A30" s="185" t="s">
        <v>7</v>
      </c>
      <c r="B30" s="180" t="s">
        <v>321</v>
      </c>
      <c r="D30" s="184"/>
    </row>
    <row r="31" spans="1:8" ht="13.2" x14ac:dyDescent="0.25">
      <c r="B31" s="295"/>
      <c r="C31" s="184" t="s">
        <v>20</v>
      </c>
      <c r="D31" s="184">
        <v>1</v>
      </c>
      <c r="E31" s="230"/>
      <c r="F31" s="192">
        <f>D31*E31</f>
        <v>0</v>
      </c>
      <c r="H31" s="56" t="str">
        <f>IF(E31="","VNESI CENO NA ENOTO!","")</f>
        <v>VNESI CENO NA ENOTO!</v>
      </c>
    </row>
    <row r="32" spans="1:8" ht="13.2" x14ac:dyDescent="0.25">
      <c r="B32" s="180"/>
      <c r="D32" s="184"/>
    </row>
    <row r="33" spans="1:8" ht="13.2" x14ac:dyDescent="0.25">
      <c r="A33" s="185" t="s">
        <v>8</v>
      </c>
      <c r="B33" s="180" t="s">
        <v>322</v>
      </c>
      <c r="D33" s="184"/>
    </row>
    <row r="34" spans="1:8" ht="13.2" x14ac:dyDescent="0.25">
      <c r="B34" s="295"/>
      <c r="C34" s="184" t="s">
        <v>20</v>
      </c>
      <c r="D34" s="184">
        <v>1</v>
      </c>
      <c r="E34" s="230"/>
      <c r="F34" s="192">
        <f>D34*E34</f>
        <v>0</v>
      </c>
      <c r="H34" s="56" t="str">
        <f t="shared" ref="H34" si="6">IF(E34="","VNESI CENO NA ENOTO!","")</f>
        <v>VNESI CENO NA ENOTO!</v>
      </c>
    </row>
    <row r="35" spans="1:8" ht="13.2" x14ac:dyDescent="0.25">
      <c r="B35" s="180"/>
      <c r="D35" s="184"/>
    </row>
    <row r="36" spans="1:8" ht="26.4" x14ac:dyDescent="0.25">
      <c r="A36" s="185" t="s">
        <v>9</v>
      </c>
      <c r="B36" s="180" t="s">
        <v>323</v>
      </c>
      <c r="D36" s="184"/>
    </row>
    <row r="37" spans="1:8" ht="13.2" x14ac:dyDescent="0.25">
      <c r="A37" s="184" t="s">
        <v>310</v>
      </c>
      <c r="B37" s="295"/>
      <c r="C37" s="184" t="s">
        <v>20</v>
      </c>
      <c r="D37" s="184">
        <v>1</v>
      </c>
      <c r="E37" s="230"/>
      <c r="F37" s="192">
        <f>D37*E37</f>
        <v>0</v>
      </c>
      <c r="H37" s="56" t="str">
        <f t="shared" ref="H37" si="7">IF(E37="","VNESI CENO NA ENOTO!","")</f>
        <v>VNESI CENO NA ENOTO!</v>
      </c>
    </row>
    <row r="38" spans="1:8" ht="13.2" x14ac:dyDescent="0.25">
      <c r="B38" s="180"/>
      <c r="D38" s="184"/>
    </row>
    <row r="39" spans="1:8" ht="13.2" x14ac:dyDescent="0.25">
      <c r="A39" s="185" t="s">
        <v>10</v>
      </c>
      <c r="B39" s="180" t="s">
        <v>324</v>
      </c>
      <c r="D39" s="184"/>
    </row>
    <row r="40" spans="1:8" ht="13.2" x14ac:dyDescent="0.25">
      <c r="A40" s="185"/>
      <c r="B40" s="295"/>
      <c r="C40" s="184" t="s">
        <v>20</v>
      </c>
      <c r="D40" s="184">
        <v>1</v>
      </c>
      <c r="E40" s="230"/>
      <c r="F40" s="192">
        <f>D40*E40</f>
        <v>0</v>
      </c>
      <c r="H40" s="56" t="str">
        <f t="shared" ref="H40" si="8">IF(E40="","VNESI CENO NA ENOTO!","")</f>
        <v>VNESI CENO NA ENOTO!</v>
      </c>
    </row>
    <row r="41" spans="1:8" ht="13.2" x14ac:dyDescent="0.25">
      <c r="A41" s="185"/>
      <c r="B41" s="180"/>
      <c r="D41" s="184"/>
      <c r="E41" s="192"/>
    </row>
    <row r="42" spans="1:8" ht="13.2" x14ac:dyDescent="0.25">
      <c r="A42" s="185" t="s">
        <v>21</v>
      </c>
      <c r="B42" s="180" t="s">
        <v>325</v>
      </c>
      <c r="D42" s="184"/>
    </row>
    <row r="43" spans="1:8" ht="13.2" x14ac:dyDescent="0.25">
      <c r="A43" s="185"/>
      <c r="B43" s="295"/>
      <c r="C43" s="184" t="s">
        <v>20</v>
      </c>
      <c r="D43" s="184">
        <v>1</v>
      </c>
      <c r="E43" s="230"/>
      <c r="F43" s="192">
        <f>D43*E43</f>
        <v>0</v>
      </c>
      <c r="H43" s="56" t="str">
        <f t="shared" ref="H43" si="9">IF(E43="","VNESI CENO NA ENOTO!","")</f>
        <v>VNESI CENO NA ENOTO!</v>
      </c>
    </row>
    <row r="44" spans="1:8" ht="13.2" x14ac:dyDescent="0.25">
      <c r="A44" s="185"/>
      <c r="B44" s="180"/>
      <c r="D44" s="184"/>
      <c r="E44" s="192"/>
    </row>
    <row r="45" spans="1:8" ht="13.2" x14ac:dyDescent="0.25">
      <c r="A45" s="185" t="s">
        <v>22</v>
      </c>
      <c r="B45" s="180" t="s">
        <v>326</v>
      </c>
      <c r="D45" s="184"/>
    </row>
    <row r="46" spans="1:8" ht="13.2" x14ac:dyDescent="0.25">
      <c r="A46" s="185"/>
      <c r="B46" s="180" t="s">
        <v>327</v>
      </c>
      <c r="C46" s="184" t="s">
        <v>20</v>
      </c>
      <c r="D46" s="184">
        <v>1</v>
      </c>
      <c r="E46" s="230"/>
      <c r="F46" s="192">
        <f>D46*E46</f>
        <v>0</v>
      </c>
      <c r="H46" s="56" t="str">
        <f t="shared" ref="H46" si="10">IF(E46="","VNESI CENO NA ENOTO!","")</f>
        <v>VNESI CENO NA ENOTO!</v>
      </c>
    </row>
    <row r="47" spans="1:8" ht="13.2" x14ac:dyDescent="0.25">
      <c r="A47" s="185"/>
      <c r="B47" s="180"/>
      <c r="D47" s="184"/>
      <c r="E47" s="192"/>
    </row>
    <row r="48" spans="1:8" ht="26.4" x14ac:dyDescent="0.25">
      <c r="A48" s="185" t="s">
        <v>23</v>
      </c>
      <c r="B48" s="180" t="s">
        <v>328</v>
      </c>
      <c r="D48" s="184"/>
      <c r="F48" s="184"/>
    </row>
    <row r="49" spans="1:8" ht="13.2" x14ac:dyDescent="0.25">
      <c r="A49" s="185"/>
      <c r="B49" s="180" t="s">
        <v>327</v>
      </c>
      <c r="C49" s="184" t="s">
        <v>20</v>
      </c>
      <c r="D49" s="184">
        <v>1</v>
      </c>
      <c r="E49" s="230"/>
      <c r="F49" s="192">
        <f>D49*E49</f>
        <v>0</v>
      </c>
      <c r="H49" s="56" t="str">
        <f t="shared" ref="H49" si="11">IF(E49="","VNESI CENO NA ENOTO!","")</f>
        <v>VNESI CENO NA ENOTO!</v>
      </c>
    </row>
    <row r="50" spans="1:8" ht="13.2" x14ac:dyDescent="0.25">
      <c r="A50" s="185"/>
      <c r="B50" s="180"/>
      <c r="D50" s="184"/>
      <c r="E50" s="192"/>
      <c r="F50" s="296"/>
    </row>
    <row r="51" spans="1:8" ht="39.6" x14ac:dyDescent="0.25">
      <c r="A51" s="185" t="s">
        <v>24</v>
      </c>
      <c r="B51" s="180" t="s">
        <v>329</v>
      </c>
      <c r="D51" s="184"/>
    </row>
    <row r="52" spans="1:8" ht="13.2" x14ac:dyDescent="0.25">
      <c r="A52" s="185" t="s">
        <v>310</v>
      </c>
      <c r="B52" s="180"/>
      <c r="C52" s="184" t="s">
        <v>20</v>
      </c>
      <c r="D52" s="184">
        <v>1</v>
      </c>
      <c r="E52" s="230"/>
      <c r="F52" s="192">
        <f>D52*E52</f>
        <v>0</v>
      </c>
      <c r="H52" s="56" t="str">
        <f t="shared" ref="H52" si="12">IF(E52="","VNESI CENO NA ENOTO!","")</f>
        <v>VNESI CENO NA ENOTO!</v>
      </c>
    </row>
    <row r="53" spans="1:8" ht="13.2" x14ac:dyDescent="0.25">
      <c r="A53" s="185"/>
      <c r="B53" s="180"/>
      <c r="D53" s="184"/>
      <c r="E53" s="192"/>
    </row>
    <row r="54" spans="1:8" ht="26.4" x14ac:dyDescent="0.25">
      <c r="A54" s="185" t="s">
        <v>25</v>
      </c>
      <c r="B54" s="180" t="s">
        <v>330</v>
      </c>
      <c r="D54" s="184"/>
    </row>
    <row r="55" spans="1:8" ht="13.2" x14ac:dyDescent="0.25">
      <c r="A55" s="185"/>
      <c r="B55" s="180" t="s">
        <v>331</v>
      </c>
      <c r="C55" s="184" t="s">
        <v>20</v>
      </c>
      <c r="D55" s="184">
        <v>2</v>
      </c>
      <c r="E55" s="230"/>
      <c r="F55" s="192">
        <f>D55*E55</f>
        <v>0</v>
      </c>
      <c r="H55" s="56" t="str">
        <f t="shared" ref="H55:H56" si="13">IF(E55="","VNESI CENO NA ENOTO!","")</f>
        <v>VNESI CENO NA ENOTO!</v>
      </c>
    </row>
    <row r="56" spans="1:8" ht="13.2" x14ac:dyDescent="0.25">
      <c r="A56" s="185"/>
      <c r="B56" s="180" t="s">
        <v>327</v>
      </c>
      <c r="C56" s="184" t="s">
        <v>20</v>
      </c>
      <c r="D56" s="184">
        <v>1</v>
      </c>
      <c r="E56" s="230"/>
      <c r="F56" s="192">
        <f>D56*E56</f>
        <v>0</v>
      </c>
      <c r="H56" s="56" t="str">
        <f t="shared" si="13"/>
        <v>VNESI CENO NA ENOTO!</v>
      </c>
    </row>
    <row r="57" spans="1:8" ht="13.2" x14ac:dyDescent="0.25">
      <c r="A57" s="185"/>
      <c r="B57" s="180"/>
      <c r="D57" s="184"/>
      <c r="E57" s="192"/>
      <c r="F57" s="296"/>
    </row>
    <row r="58" spans="1:8" ht="39.6" x14ac:dyDescent="0.25">
      <c r="A58" s="185" t="s">
        <v>26</v>
      </c>
      <c r="B58" s="180" t="s">
        <v>332</v>
      </c>
      <c r="D58" s="184"/>
      <c r="E58" s="192"/>
    </row>
    <row r="59" spans="1:8" ht="13.2" x14ac:dyDescent="0.25">
      <c r="A59" s="185"/>
      <c r="B59" s="185" t="s">
        <v>333</v>
      </c>
      <c r="C59" s="184" t="s">
        <v>334</v>
      </c>
      <c r="D59" s="184">
        <v>14</v>
      </c>
      <c r="E59" s="230"/>
      <c r="F59" s="192">
        <f>D59*E59</f>
        <v>0</v>
      </c>
      <c r="H59" s="56" t="str">
        <f t="shared" ref="H59" si="14">IF(E59="","VNESI CENO NA ENOTO!","")</f>
        <v>VNESI CENO NA ENOTO!</v>
      </c>
    </row>
    <row r="60" spans="1:8" ht="13.2" x14ac:dyDescent="0.25">
      <c r="A60" s="185"/>
      <c r="B60" s="180"/>
      <c r="D60" s="184"/>
      <c r="E60" s="192"/>
    </row>
    <row r="61" spans="1:8" ht="39.6" x14ac:dyDescent="0.25">
      <c r="A61" s="185" t="s">
        <v>27</v>
      </c>
      <c r="B61" s="180" t="s">
        <v>335</v>
      </c>
      <c r="D61" s="184"/>
      <c r="E61" s="192"/>
    </row>
    <row r="62" spans="1:8" ht="13.2" x14ac:dyDescent="0.25">
      <c r="A62" s="185"/>
      <c r="B62" s="185" t="s">
        <v>336</v>
      </c>
      <c r="C62" s="184" t="s">
        <v>334</v>
      </c>
      <c r="D62" s="184">
        <v>4</v>
      </c>
      <c r="E62" s="230"/>
      <c r="F62" s="192">
        <f>D62*E62</f>
        <v>0</v>
      </c>
      <c r="H62" s="56" t="str">
        <f t="shared" ref="H62" si="15">IF(E62="","VNESI CENO NA ENOTO!","")</f>
        <v>VNESI CENO NA ENOTO!</v>
      </c>
    </row>
    <row r="63" spans="1:8" ht="13.2" x14ac:dyDescent="0.25">
      <c r="A63" s="185"/>
      <c r="D63" s="184"/>
      <c r="E63" s="192"/>
    </row>
    <row r="64" spans="1:8" ht="26.4" x14ac:dyDescent="0.25">
      <c r="A64" s="185" t="s">
        <v>31</v>
      </c>
      <c r="B64" s="180" t="s">
        <v>337</v>
      </c>
      <c r="D64" s="184"/>
      <c r="E64" s="192"/>
    </row>
    <row r="65" spans="1:8" ht="13.2" x14ac:dyDescent="0.25">
      <c r="A65" s="185"/>
      <c r="B65" s="185" t="s">
        <v>338</v>
      </c>
      <c r="C65" s="184" t="s">
        <v>334</v>
      </c>
      <c r="D65" s="184">
        <v>8</v>
      </c>
      <c r="E65" s="230"/>
      <c r="F65" s="192">
        <f>D65*E65</f>
        <v>0</v>
      </c>
      <c r="H65" s="56" t="str">
        <f t="shared" ref="H65:H66" si="16">IF(E65="","VNESI CENO NA ENOTO!","")</f>
        <v>VNESI CENO NA ENOTO!</v>
      </c>
    </row>
    <row r="66" spans="1:8" ht="13.2" x14ac:dyDescent="0.25">
      <c r="A66" s="185"/>
      <c r="B66" s="185" t="s">
        <v>339</v>
      </c>
      <c r="C66" s="184" t="s">
        <v>334</v>
      </c>
      <c r="D66" s="184">
        <v>16</v>
      </c>
      <c r="E66" s="230"/>
      <c r="F66" s="192">
        <f>D66*E66</f>
        <v>0</v>
      </c>
      <c r="H66" s="56" t="str">
        <f t="shared" si="16"/>
        <v>VNESI CENO NA ENOTO!</v>
      </c>
    </row>
    <row r="67" spans="1:8" ht="13.2" x14ac:dyDescent="0.25">
      <c r="A67" s="185"/>
      <c r="D67" s="184"/>
      <c r="E67" s="192"/>
    </row>
    <row r="68" spans="1:8" ht="13.2" x14ac:dyDescent="0.25">
      <c r="A68" s="185" t="s">
        <v>32</v>
      </c>
      <c r="B68" s="180" t="s">
        <v>340</v>
      </c>
      <c r="D68" s="184"/>
      <c r="E68" s="192"/>
      <c r="G68" s="192"/>
    </row>
    <row r="69" spans="1:8" ht="13.2" x14ac:dyDescent="0.25">
      <c r="A69" s="185"/>
      <c r="B69" s="185" t="s">
        <v>310</v>
      </c>
      <c r="C69" s="184" t="s">
        <v>20</v>
      </c>
      <c r="D69" s="184">
        <v>1</v>
      </c>
      <c r="E69" s="232"/>
      <c r="F69" s="210">
        <f>D69*E69</f>
        <v>0</v>
      </c>
      <c r="G69" s="192"/>
      <c r="H69" s="56" t="str">
        <f t="shared" ref="H69" si="17">IF(E69="","VNESI CENO NA ENOTO!","")</f>
        <v>VNESI CENO NA ENOTO!</v>
      </c>
    </row>
    <row r="70" spans="1:8" ht="13.2" x14ac:dyDescent="0.25">
      <c r="A70" s="185"/>
      <c r="D70" s="184"/>
      <c r="E70" s="192"/>
      <c r="G70" s="192"/>
    </row>
    <row r="71" spans="1:8" s="302" customFormat="1" ht="26.4" x14ac:dyDescent="0.25">
      <c r="A71" s="297" t="s">
        <v>33</v>
      </c>
      <c r="B71" s="298" t="s">
        <v>341</v>
      </c>
      <c r="C71" s="299"/>
      <c r="D71" s="299"/>
      <c r="E71" s="300"/>
      <c r="F71" s="301"/>
    </row>
    <row r="72" spans="1:8" s="302" customFormat="1" ht="13.2" x14ac:dyDescent="0.25">
      <c r="A72" s="297"/>
      <c r="B72" s="298" t="s">
        <v>342</v>
      </c>
      <c r="C72" s="303" t="s">
        <v>334</v>
      </c>
      <c r="D72" s="304">
        <v>42</v>
      </c>
      <c r="E72" s="309"/>
      <c r="F72" s="301">
        <f>E72*D72</f>
        <v>0</v>
      </c>
      <c r="H72" s="56" t="str">
        <f t="shared" ref="H72" si="18">IF(E72="","VNESI CENO NA ENOTO!","")</f>
        <v>VNESI CENO NA ENOTO!</v>
      </c>
    </row>
    <row r="73" spans="1:8" s="302" customFormat="1" ht="13.2" x14ac:dyDescent="0.25">
      <c r="A73" s="297"/>
      <c r="B73" s="298"/>
      <c r="C73" s="303"/>
      <c r="D73" s="304"/>
      <c r="E73" s="300"/>
      <c r="F73" s="301"/>
    </row>
    <row r="74" spans="1:8" ht="79.2" x14ac:dyDescent="0.25">
      <c r="A74" s="185" t="s">
        <v>34</v>
      </c>
      <c r="B74" s="305" t="s">
        <v>343</v>
      </c>
      <c r="D74" s="184"/>
      <c r="E74" s="192"/>
    </row>
    <row r="75" spans="1:8" ht="66" x14ac:dyDescent="0.25">
      <c r="A75" s="185"/>
      <c r="B75" s="306" t="s">
        <v>344</v>
      </c>
      <c r="D75" s="184"/>
      <c r="E75" s="192"/>
    </row>
    <row r="76" spans="1:8" ht="13.2" x14ac:dyDescent="0.25">
      <c r="A76" s="185"/>
      <c r="C76" s="184" t="s">
        <v>345</v>
      </c>
      <c r="D76" s="292">
        <v>1</v>
      </c>
      <c r="E76" s="230"/>
      <c r="F76" s="192">
        <f>D76*E76</f>
        <v>0</v>
      </c>
      <c r="H76" s="56" t="str">
        <f t="shared" ref="H76" si="19">IF(E76="","VNESI CENO NA ENOTO!","")</f>
        <v>VNESI CENO NA ENOTO!</v>
      </c>
    </row>
    <row r="77" spans="1:8" ht="13.2" x14ac:dyDescent="0.25">
      <c r="A77" s="185"/>
      <c r="D77" s="292"/>
      <c r="E77" s="192"/>
    </row>
    <row r="78" spans="1:8" ht="66" x14ac:dyDescent="0.25">
      <c r="A78" s="180" t="s">
        <v>35</v>
      </c>
      <c r="B78" s="307" t="s">
        <v>346</v>
      </c>
      <c r="D78" s="184"/>
      <c r="E78" s="308"/>
      <c r="F78" s="210"/>
    </row>
    <row r="79" spans="1:8" ht="13.2" x14ac:dyDescent="0.25">
      <c r="A79" s="180"/>
      <c r="B79" s="187"/>
      <c r="C79" s="184" t="s">
        <v>345</v>
      </c>
      <c r="D79" s="292">
        <v>1</v>
      </c>
      <c r="E79" s="230"/>
      <c r="F79" s="192">
        <f>E79*D79</f>
        <v>0</v>
      </c>
      <c r="H79" s="56" t="str">
        <f t="shared" ref="H79" si="20">IF(E79="","VNESI CENO NA ENOTO!","")</f>
        <v>VNESI CENO NA ENOTO!</v>
      </c>
    </row>
    <row r="80" spans="1:8" ht="13.2" x14ac:dyDescent="0.25">
      <c r="A80" s="180"/>
      <c r="B80" s="187"/>
      <c r="D80" s="292"/>
      <c r="E80" s="192"/>
    </row>
    <row r="81" spans="1:8" ht="26.4" x14ac:dyDescent="0.25">
      <c r="A81" s="207" t="s">
        <v>85</v>
      </c>
      <c r="B81" s="208" t="s">
        <v>347</v>
      </c>
      <c r="C81" s="187"/>
      <c r="D81" s="209"/>
      <c r="E81" s="210"/>
      <c r="F81" s="181"/>
      <c r="G81" s="210"/>
    </row>
    <row r="82" spans="1:8" ht="14.25" customHeight="1" x14ac:dyDescent="0.25">
      <c r="A82" s="207"/>
      <c r="B82" s="208" t="s">
        <v>348</v>
      </c>
      <c r="C82" s="211" t="s">
        <v>310</v>
      </c>
      <c r="D82" s="212"/>
      <c r="E82" s="210"/>
      <c r="F82" s="210"/>
    </row>
    <row r="83" spans="1:8" ht="13.2" x14ac:dyDescent="0.25">
      <c r="A83" s="179"/>
      <c r="B83" s="197"/>
      <c r="C83" s="211"/>
      <c r="D83" s="202"/>
      <c r="E83" s="192"/>
    </row>
    <row r="84" spans="1:8" ht="13.2" x14ac:dyDescent="0.25">
      <c r="A84" s="185"/>
      <c r="B84" s="184"/>
      <c r="D84" s="184"/>
      <c r="E84" s="192"/>
    </row>
    <row r="85" spans="1:8" ht="13.2" x14ac:dyDescent="0.25">
      <c r="A85" s="185" t="s">
        <v>87</v>
      </c>
      <c r="B85" s="180" t="s">
        <v>349</v>
      </c>
      <c r="D85" s="184"/>
    </row>
    <row r="86" spans="1:8" ht="13.2" x14ac:dyDescent="0.25">
      <c r="A86" s="185"/>
      <c r="C86" s="184" t="s">
        <v>20</v>
      </c>
      <c r="D86" s="184">
        <v>2</v>
      </c>
      <c r="E86" s="230"/>
      <c r="F86" s="192">
        <f>D86*E86</f>
        <v>0</v>
      </c>
      <c r="H86" s="56" t="str">
        <f t="shared" ref="H86" si="21">IF(E86="","VNESI CENO NA ENOTO!","")</f>
        <v>VNESI CENO NA ENOTO!</v>
      </c>
    </row>
    <row r="87" spans="1:8" ht="13.2" x14ac:dyDescent="0.25">
      <c r="A87" s="185"/>
      <c r="D87" s="184"/>
      <c r="E87" s="192"/>
    </row>
    <row r="88" spans="1:8" ht="15.6" customHeight="1" x14ac:dyDescent="0.25">
      <c r="A88" s="185" t="s">
        <v>88</v>
      </c>
      <c r="B88" s="180" t="s">
        <v>350</v>
      </c>
      <c r="D88" s="184"/>
      <c r="E88" s="192"/>
    </row>
    <row r="89" spans="1:8" ht="13.2" x14ac:dyDescent="0.25">
      <c r="A89" s="185"/>
      <c r="B89" s="180"/>
      <c r="C89" s="184" t="s">
        <v>345</v>
      </c>
      <c r="D89" s="184">
        <v>1</v>
      </c>
      <c r="E89" s="310"/>
      <c r="F89" s="192">
        <f>D89*E89</f>
        <v>0</v>
      </c>
      <c r="H89" s="56" t="str">
        <f t="shared" ref="H89" si="22">IF(E89="","VNESI CENO NA ENOTO!","")</f>
        <v>VNESI CENO NA ENOTO!</v>
      </c>
    </row>
    <row r="90" spans="1:8" ht="13.2" x14ac:dyDescent="0.25">
      <c r="A90" s="185"/>
      <c r="B90" s="180"/>
      <c r="D90" s="184"/>
    </row>
    <row r="91" spans="1:8" ht="15" customHeight="1" x14ac:dyDescent="0.25">
      <c r="A91" s="185" t="s">
        <v>89</v>
      </c>
      <c r="B91" s="180" t="s">
        <v>351</v>
      </c>
      <c r="D91" s="184"/>
      <c r="F91" s="184"/>
    </row>
    <row r="92" spans="1:8" ht="15" customHeight="1" x14ac:dyDescent="0.25">
      <c r="A92" s="185"/>
      <c r="B92" s="180"/>
      <c r="C92" s="184" t="s">
        <v>345</v>
      </c>
      <c r="D92" s="184">
        <v>1</v>
      </c>
      <c r="E92" s="230"/>
      <c r="F92" s="192">
        <f>D92*E92</f>
        <v>0</v>
      </c>
      <c r="H92" s="56" t="str">
        <f t="shared" ref="H92:H94" si="23">IF(E92="","VNESI CENO NA ENOTO!","")</f>
        <v>VNESI CENO NA ENOTO!</v>
      </c>
    </row>
    <row r="93" spans="1:8" ht="15" customHeight="1" x14ac:dyDescent="0.25">
      <c r="A93" s="185"/>
      <c r="B93" s="180"/>
      <c r="D93" s="184"/>
      <c r="E93" s="192"/>
      <c r="H93" s="56"/>
    </row>
    <row r="94" spans="1:8" ht="13.2" x14ac:dyDescent="0.25">
      <c r="A94" s="185" t="s">
        <v>90</v>
      </c>
      <c r="B94" s="275" t="s">
        <v>762</v>
      </c>
      <c r="C94" s="184" t="s">
        <v>345</v>
      </c>
      <c r="D94" s="184">
        <v>1</v>
      </c>
      <c r="E94" s="230"/>
      <c r="F94" s="192">
        <f>E94*D94</f>
        <v>0</v>
      </c>
      <c r="H94" s="56" t="str">
        <f t="shared" si="23"/>
        <v>VNESI CENO NA ENOTO!</v>
      </c>
    </row>
    <row r="95" spans="1:8" thickBot="1" x14ac:dyDescent="0.3">
      <c r="A95" s="274"/>
      <c r="B95" s="275"/>
      <c r="C95" s="215"/>
      <c r="D95" s="215"/>
      <c r="E95" s="216"/>
      <c r="F95" s="216"/>
    </row>
    <row r="96" spans="1:8" thickBot="1" x14ac:dyDescent="0.3">
      <c r="A96" s="185"/>
      <c r="B96" s="279" t="s">
        <v>352</v>
      </c>
      <c r="C96" s="221"/>
      <c r="D96" s="221"/>
      <c r="E96" s="281"/>
      <c r="F96" s="282">
        <f>SUM(F1:F94)</f>
        <v>0</v>
      </c>
      <c r="G96" s="283"/>
    </row>
    <row r="97" spans="2:4" ht="13.2" x14ac:dyDescent="0.25">
      <c r="B97" s="180"/>
      <c r="D97" s="184"/>
    </row>
    <row r="98" spans="2:4" ht="13.2" x14ac:dyDescent="0.25">
      <c r="B98" s="185" t="s">
        <v>310</v>
      </c>
      <c r="D98" s="184"/>
    </row>
    <row r="99" spans="2:4" ht="13.2" x14ac:dyDescent="0.25">
      <c r="D99" s="184"/>
    </row>
    <row r="100" spans="2:4" ht="13.2" x14ac:dyDescent="0.25">
      <c r="D100" s="184"/>
    </row>
    <row r="101" spans="2:4" ht="13.2" x14ac:dyDescent="0.25">
      <c r="D101" s="184"/>
    </row>
    <row r="102" spans="2:4" ht="13.2" x14ac:dyDescent="0.25">
      <c r="D102" s="184"/>
    </row>
    <row r="103" spans="2:4" ht="13.2" x14ac:dyDescent="0.25">
      <c r="D103" s="184"/>
    </row>
  </sheetData>
  <sheetProtection algorithmName="SHA-512" hashValue="3iAQIOxcpnP67Kg6x+OLoQk5aYVcdCmCASdbiYQmGt8qswhICWe8ceKvayBbU/DiVQvL3XPT4qmddOk5aeMnjg==" saltValue="S8NKzBvWZXEcb3PBGKf2Ng==" spinCount="100000" sheet="1" objects="1" scenarios="1"/>
  <mergeCells count="2">
    <mergeCell ref="A1:F1"/>
    <mergeCell ref="A3:F3"/>
  </mergeCells>
  <pageMargins left="0.7" right="0.7" top="0.75" bottom="0.75" header="0.3" footer="0.3"/>
  <pageSetup paperSize="9" scale="46" fitToHeight="0" orientation="portrait" r:id="rId1"/>
  <headerFooter>
    <oddFooter>&amp;CStran &amp;P od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view="pageLayout" zoomScale="85" zoomScaleNormal="100" zoomScaleSheetLayoutView="100" zoomScalePageLayoutView="85" workbookViewId="0">
      <selection activeCell="E27" sqref="E27"/>
    </sheetView>
  </sheetViews>
  <sheetFormatPr defaultColWidth="9.109375" defaultRowHeight="13.8" x14ac:dyDescent="0.25"/>
  <cols>
    <col min="1" max="1" width="4.88671875" style="284" customWidth="1"/>
    <col min="2" max="2" width="42.109375" style="285" customWidth="1"/>
    <col min="3" max="3" width="6.33203125" style="256" customWidth="1"/>
    <col min="4" max="4" width="5.5546875" style="69" customWidth="1"/>
    <col min="5" max="5" width="11.5546875" style="69" customWidth="1"/>
    <col min="6" max="6" width="15.33203125" style="66" customWidth="1"/>
    <col min="7" max="7" width="22" style="69" customWidth="1"/>
    <col min="8" max="16384" width="9.109375" style="69"/>
  </cols>
  <sheetData>
    <row r="1" spans="1:8" s="247" customFormat="1" x14ac:dyDescent="0.25">
      <c r="A1" s="78" t="s">
        <v>302</v>
      </c>
      <c r="B1" s="79"/>
      <c r="C1" s="84"/>
      <c r="F1" s="248"/>
    </row>
    <row r="2" spans="1:8" s="247" customFormat="1" x14ac:dyDescent="0.25">
      <c r="A2" s="67" t="s">
        <v>303</v>
      </c>
      <c r="B2" s="76"/>
      <c r="C2" s="75"/>
      <c r="F2" s="248"/>
    </row>
    <row r="3" spans="1:8" s="247" customFormat="1" x14ac:dyDescent="0.25">
      <c r="A3" s="67" t="s">
        <v>304</v>
      </c>
      <c r="B3" s="76"/>
      <c r="C3" s="75"/>
      <c r="F3" s="248"/>
    </row>
    <row r="4" spans="1:8" s="247" customFormat="1" ht="13.5" customHeight="1" x14ac:dyDescent="0.25">
      <c r="A4" s="67" t="s">
        <v>305</v>
      </c>
      <c r="B4" s="76"/>
      <c r="C4" s="75"/>
      <c r="D4" s="249"/>
      <c r="F4" s="248"/>
    </row>
    <row r="5" spans="1:8" x14ac:dyDescent="0.25">
      <c r="A5" s="67" t="s">
        <v>306</v>
      </c>
      <c r="B5" s="76"/>
      <c r="C5" s="75"/>
      <c r="D5" s="68"/>
      <c r="E5" s="68"/>
      <c r="F5" s="71"/>
    </row>
    <row r="6" spans="1:8" x14ac:dyDescent="0.25">
      <c r="A6" s="67" t="s">
        <v>307</v>
      </c>
      <c r="B6" s="76"/>
      <c r="C6" s="75"/>
      <c r="D6" s="68"/>
      <c r="E6" s="68"/>
      <c r="F6" s="71"/>
    </row>
    <row r="7" spans="1:8" ht="14.4" thickBot="1" x14ac:dyDescent="0.3">
      <c r="A7" s="73" t="s">
        <v>308</v>
      </c>
      <c r="B7" s="72"/>
      <c r="C7" s="81"/>
      <c r="D7" s="68"/>
      <c r="E7" s="68"/>
      <c r="F7" s="71"/>
    </row>
    <row r="8" spans="1:8" ht="5.25" customHeight="1" x14ac:dyDescent="0.25">
      <c r="A8" s="250"/>
      <c r="B8" s="251"/>
      <c r="C8" s="252"/>
      <c r="D8" s="68"/>
      <c r="E8" s="68"/>
      <c r="F8" s="71"/>
    </row>
    <row r="9" spans="1:8" s="184" customFormat="1" ht="17.399999999999999" x14ac:dyDescent="0.25">
      <c r="A9" s="253" t="s">
        <v>309</v>
      </c>
      <c r="B9" s="185"/>
      <c r="C9" s="211"/>
      <c r="F9" s="192"/>
    </row>
    <row r="10" spans="1:8" x14ac:dyDescent="0.25">
      <c r="A10" s="254" t="s">
        <v>734</v>
      </c>
      <c r="B10" s="255"/>
    </row>
    <row r="11" spans="1:8" ht="3" customHeight="1" thickBot="1" x14ac:dyDescent="0.3">
      <c r="A11" s="257"/>
      <c r="B11" s="258"/>
      <c r="C11" s="259"/>
      <c r="D11" s="174"/>
      <c r="E11" s="175"/>
      <c r="F11" s="175"/>
    </row>
    <row r="12" spans="1:8" ht="11.25" customHeight="1" thickTop="1" x14ac:dyDescent="0.25">
      <c r="A12" s="260"/>
      <c r="B12" s="261"/>
      <c r="C12" s="262"/>
      <c r="D12" s="68"/>
      <c r="E12" s="178"/>
      <c r="F12" s="178"/>
    </row>
    <row r="13" spans="1:8" s="184" customFormat="1" ht="66" customHeight="1" x14ac:dyDescent="0.25">
      <c r="A13" s="179" t="s">
        <v>0</v>
      </c>
      <c r="B13" s="180" t="s">
        <v>353</v>
      </c>
      <c r="C13" s="181"/>
      <c r="D13" s="182"/>
      <c r="E13" s="183"/>
      <c r="F13" s="183"/>
      <c r="G13" s="183"/>
      <c r="H13" s="56"/>
    </row>
    <row r="14" spans="1:8" s="184" customFormat="1" ht="13.2" x14ac:dyDescent="0.25">
      <c r="A14" s="185"/>
      <c r="B14" s="185"/>
      <c r="C14" s="181" t="s">
        <v>124</v>
      </c>
      <c r="D14" s="182">
        <v>10</v>
      </c>
      <c r="E14" s="228"/>
      <c r="F14" s="183">
        <f>+D14*E14</f>
        <v>0</v>
      </c>
      <c r="H14" s="56" t="str">
        <f t="shared" ref="H14" si="0">IF(E14="","VNESI CENO NA ENOTO!","")</f>
        <v>VNESI CENO NA ENOTO!</v>
      </c>
    </row>
    <row r="15" spans="1:8" s="184" customFormat="1" ht="6" customHeight="1" x14ac:dyDescent="0.25">
      <c r="A15" s="185"/>
      <c r="B15" s="185"/>
      <c r="C15" s="181"/>
      <c r="D15" s="182"/>
      <c r="E15" s="183"/>
      <c r="F15" s="183"/>
    </row>
    <row r="16" spans="1:8" s="267" customFormat="1" ht="129.75" customHeight="1" x14ac:dyDescent="0.25">
      <c r="A16" s="263" t="s">
        <v>1</v>
      </c>
      <c r="B16" s="264" t="s">
        <v>727</v>
      </c>
      <c r="C16" s="265"/>
      <c r="D16" s="265"/>
      <c r="E16" s="266" t="s">
        <v>310</v>
      </c>
      <c r="F16" s="266"/>
      <c r="G16" s="266"/>
    </row>
    <row r="17" spans="1:8" s="267" customFormat="1" ht="26.4" x14ac:dyDescent="0.25">
      <c r="A17" s="263"/>
      <c r="B17" s="268" t="s">
        <v>354</v>
      </c>
      <c r="C17" s="265" t="s">
        <v>345</v>
      </c>
      <c r="D17" s="265">
        <v>6</v>
      </c>
      <c r="E17" s="228"/>
      <c r="F17" s="183">
        <f>+D17*E17</f>
        <v>0</v>
      </c>
      <c r="G17" s="266"/>
      <c r="H17" s="56" t="str">
        <f t="shared" ref="H17" si="1">IF(E17="","VNESI CENO NA ENOTO!","")</f>
        <v>VNESI CENO NA ENOTO!</v>
      </c>
    </row>
    <row r="18" spans="1:8" s="267" customFormat="1" ht="13.2" x14ac:dyDescent="0.25">
      <c r="A18" s="263"/>
      <c r="B18" s="269"/>
      <c r="C18" s="265"/>
      <c r="D18" s="265"/>
      <c r="E18" s="183"/>
      <c r="F18" s="210"/>
      <c r="G18" s="183"/>
    </row>
    <row r="19" spans="1:8" s="184" customFormat="1" ht="66" x14ac:dyDescent="0.25">
      <c r="A19" s="270" t="s">
        <v>2</v>
      </c>
      <c r="B19" s="180" t="s">
        <v>355</v>
      </c>
      <c r="C19" s="180"/>
      <c r="D19" s="271"/>
      <c r="E19" s="272"/>
      <c r="F19" s="273"/>
    </row>
    <row r="20" spans="1:8" s="184" customFormat="1" ht="13.2" x14ac:dyDescent="0.25">
      <c r="A20" s="270" t="s">
        <v>310</v>
      </c>
      <c r="B20" s="180" t="s">
        <v>310</v>
      </c>
      <c r="C20" s="180" t="s">
        <v>345</v>
      </c>
      <c r="D20" s="271">
        <v>2</v>
      </c>
      <c r="E20" s="286"/>
      <c r="F20" s="183">
        <f>+D20*E20</f>
        <v>0</v>
      </c>
      <c r="H20" s="56" t="str">
        <f t="shared" ref="H20" si="2">IF(E20="","VNESI CENO NA ENOTO!","")</f>
        <v>VNESI CENO NA ENOTO!</v>
      </c>
    </row>
    <row r="21" spans="1:8" s="184" customFormat="1" ht="13.2" x14ac:dyDescent="0.25">
      <c r="A21" s="270"/>
      <c r="B21" s="180"/>
      <c r="C21" s="180"/>
      <c r="D21" s="271"/>
      <c r="E21" s="272"/>
      <c r="F21" s="273"/>
    </row>
    <row r="22" spans="1:8" s="267" customFormat="1" ht="145.19999999999999" x14ac:dyDescent="0.25">
      <c r="A22" s="263" t="s">
        <v>3</v>
      </c>
      <c r="B22" s="264" t="s">
        <v>356</v>
      </c>
      <c r="C22" s="265"/>
      <c r="D22" s="265"/>
      <c r="E22" s="266" t="s">
        <v>310</v>
      </c>
      <c r="F22" s="266"/>
      <c r="G22" s="266"/>
    </row>
    <row r="23" spans="1:8" s="267" customFormat="1" ht="26.4" x14ac:dyDescent="0.25">
      <c r="A23" s="263"/>
      <c r="B23" s="268" t="s">
        <v>357</v>
      </c>
      <c r="C23" s="265" t="s">
        <v>345</v>
      </c>
      <c r="D23" s="265">
        <v>1</v>
      </c>
      <c r="E23" s="228"/>
      <c r="F23" s="183">
        <f>+D23*E23</f>
        <v>0</v>
      </c>
      <c r="G23" s="266"/>
      <c r="H23" s="56" t="str">
        <f t="shared" ref="H23" si="3">IF(E23="","VNESI CENO NA ENOTO!","")</f>
        <v>VNESI CENO NA ENOTO!</v>
      </c>
    </row>
    <row r="24" spans="1:8" s="267" customFormat="1" ht="13.2" x14ac:dyDescent="0.25">
      <c r="A24" s="263"/>
      <c r="B24" s="269"/>
      <c r="C24" s="265"/>
      <c r="D24" s="265"/>
      <c r="E24" s="183"/>
      <c r="F24" s="210"/>
      <c r="G24" s="183"/>
    </row>
    <row r="25" spans="1:8" s="184" customFormat="1" ht="39.6" x14ac:dyDescent="0.25">
      <c r="A25" s="185" t="s">
        <v>5</v>
      </c>
      <c r="B25" s="197" t="s">
        <v>358</v>
      </c>
      <c r="E25" s="192"/>
      <c r="F25" s="192"/>
    </row>
    <row r="26" spans="1:8" s="184" customFormat="1" ht="16.8" customHeight="1" x14ac:dyDescent="0.25">
      <c r="A26" s="185"/>
      <c r="B26" s="180"/>
      <c r="C26" s="179"/>
      <c r="E26" s="192"/>
      <c r="F26" s="192"/>
    </row>
    <row r="27" spans="1:8" s="184" customFormat="1" ht="16.8" customHeight="1" x14ac:dyDescent="0.25">
      <c r="A27" s="274" t="s">
        <v>6</v>
      </c>
      <c r="B27" s="275" t="s">
        <v>762</v>
      </c>
      <c r="C27" s="276" t="s">
        <v>345</v>
      </c>
      <c r="D27" s="215">
        <v>1</v>
      </c>
      <c r="E27" s="231"/>
      <c r="F27" s="216">
        <f>E27*D27</f>
        <v>0</v>
      </c>
      <c r="H27" s="56" t="str">
        <f t="shared" ref="H27" si="4">IF(E27="","VNESI CENO NA ENOTO!","")</f>
        <v>VNESI CENO NA ENOTO!</v>
      </c>
    </row>
    <row r="28" spans="1:8" s="184" customFormat="1" thickBot="1" x14ac:dyDescent="0.3">
      <c r="A28" s="277"/>
      <c r="B28" s="278"/>
      <c r="C28" s="211"/>
      <c r="F28" s="192"/>
    </row>
    <row r="29" spans="1:8" s="184" customFormat="1" thickBot="1" x14ac:dyDescent="0.3">
      <c r="A29" s="277"/>
      <c r="B29" s="279" t="s">
        <v>352</v>
      </c>
      <c r="C29" s="280"/>
      <c r="D29" s="221"/>
      <c r="E29" s="281"/>
      <c r="F29" s="282">
        <f>SUM(F1:F28)</f>
        <v>0</v>
      </c>
      <c r="G29" s="283"/>
    </row>
    <row r="30" spans="1:8" s="184" customFormat="1" ht="13.2" x14ac:dyDescent="0.25">
      <c r="A30" s="277"/>
      <c r="B30" s="278"/>
      <c r="C30" s="211"/>
      <c r="F30" s="192"/>
    </row>
    <row r="31" spans="1:8" s="184" customFormat="1" ht="13.2" x14ac:dyDescent="0.25">
      <c r="A31" s="277"/>
      <c r="B31" s="278"/>
      <c r="C31" s="211"/>
      <c r="F31" s="192"/>
    </row>
    <row r="32" spans="1:8" s="184" customFormat="1" ht="13.2" x14ac:dyDescent="0.25">
      <c r="A32" s="277"/>
      <c r="C32" s="211"/>
      <c r="F32" s="192"/>
    </row>
    <row r="33" spans="1:6" s="184" customFormat="1" ht="13.2" x14ac:dyDescent="0.25">
      <c r="A33" s="277"/>
      <c r="B33" s="278"/>
      <c r="C33" s="211"/>
      <c r="F33" s="192"/>
    </row>
    <row r="34" spans="1:6" s="184" customFormat="1" ht="13.2" x14ac:dyDescent="0.25">
      <c r="A34" s="277"/>
      <c r="B34" s="278"/>
      <c r="C34" s="211"/>
      <c r="F34" s="192"/>
    </row>
    <row r="35" spans="1:6" s="184" customFormat="1" ht="13.2" x14ac:dyDescent="0.25">
      <c r="A35" s="277"/>
      <c r="B35" s="278"/>
      <c r="C35" s="211"/>
      <c r="F35" s="192"/>
    </row>
    <row r="36" spans="1:6" s="184" customFormat="1" ht="13.2" x14ac:dyDescent="0.25">
      <c r="A36" s="277"/>
      <c r="B36" s="278"/>
      <c r="C36" s="211"/>
      <c r="F36" s="192"/>
    </row>
    <row r="37" spans="1:6" s="184" customFormat="1" ht="13.2" x14ac:dyDescent="0.25">
      <c r="A37" s="277"/>
      <c r="B37" s="278"/>
      <c r="C37" s="211"/>
      <c r="F37" s="192"/>
    </row>
    <row r="38" spans="1:6" s="184" customFormat="1" ht="13.2" x14ac:dyDescent="0.25">
      <c r="A38" s="277"/>
      <c r="B38" s="278"/>
      <c r="C38" s="211"/>
      <c r="F38" s="192"/>
    </row>
    <row r="39" spans="1:6" s="184" customFormat="1" ht="13.2" x14ac:dyDescent="0.25">
      <c r="A39" s="277"/>
      <c r="B39" s="278"/>
      <c r="C39" s="211"/>
      <c r="F39" s="192"/>
    </row>
    <row r="40" spans="1:6" s="184" customFormat="1" ht="13.2" x14ac:dyDescent="0.25">
      <c r="A40" s="277"/>
      <c r="B40" s="278"/>
      <c r="C40" s="211"/>
      <c r="F40" s="192"/>
    </row>
    <row r="41" spans="1:6" s="184" customFormat="1" ht="13.2" x14ac:dyDescent="0.25">
      <c r="A41" s="277"/>
      <c r="B41" s="278"/>
      <c r="C41" s="211"/>
      <c r="F41" s="192"/>
    </row>
    <row r="42" spans="1:6" s="184" customFormat="1" ht="13.2" x14ac:dyDescent="0.25">
      <c r="A42" s="277"/>
      <c r="B42" s="278"/>
      <c r="C42" s="211"/>
      <c r="F42" s="192"/>
    </row>
    <row r="43" spans="1:6" s="184" customFormat="1" ht="13.2" x14ac:dyDescent="0.25">
      <c r="A43" s="277"/>
      <c r="B43" s="278"/>
      <c r="C43" s="211"/>
      <c r="F43" s="192"/>
    </row>
    <row r="44" spans="1:6" s="184" customFormat="1" ht="13.2" x14ac:dyDescent="0.25">
      <c r="A44" s="277"/>
      <c r="B44" s="278"/>
      <c r="C44" s="211"/>
      <c r="F44" s="192"/>
    </row>
    <row r="45" spans="1:6" s="184" customFormat="1" ht="13.2" x14ac:dyDescent="0.25">
      <c r="A45" s="277"/>
      <c r="B45" s="278"/>
      <c r="C45" s="211"/>
      <c r="F45" s="192"/>
    </row>
    <row r="46" spans="1:6" s="184" customFormat="1" ht="13.2" x14ac:dyDescent="0.25">
      <c r="A46" s="277"/>
      <c r="B46" s="278"/>
      <c r="C46" s="211"/>
      <c r="F46" s="192"/>
    </row>
    <row r="47" spans="1:6" s="184" customFormat="1" ht="13.2" x14ac:dyDescent="0.25">
      <c r="A47" s="277"/>
      <c r="B47" s="278"/>
      <c r="C47" s="211"/>
      <c r="F47" s="192"/>
    </row>
    <row r="48" spans="1:6" s="184" customFormat="1" ht="13.2" x14ac:dyDescent="0.25">
      <c r="A48" s="277"/>
      <c r="B48" s="278"/>
      <c r="C48" s="211"/>
      <c r="F48" s="192"/>
    </row>
    <row r="49" spans="1:6" s="184" customFormat="1" ht="13.2" x14ac:dyDescent="0.25">
      <c r="A49" s="277"/>
      <c r="B49" s="278"/>
      <c r="C49" s="211"/>
      <c r="F49" s="192"/>
    </row>
    <row r="50" spans="1:6" s="184" customFormat="1" ht="13.2" x14ac:dyDescent="0.25">
      <c r="A50" s="277"/>
      <c r="B50" s="278"/>
      <c r="C50" s="211"/>
      <c r="F50" s="192"/>
    </row>
    <row r="51" spans="1:6" s="184" customFormat="1" ht="13.2" x14ac:dyDescent="0.25">
      <c r="A51" s="277"/>
      <c r="B51" s="278"/>
      <c r="C51" s="211"/>
      <c r="F51" s="192"/>
    </row>
    <row r="52" spans="1:6" s="184" customFormat="1" ht="13.2" x14ac:dyDescent="0.25">
      <c r="A52" s="277"/>
      <c r="B52" s="278"/>
      <c r="C52" s="211"/>
      <c r="F52" s="192"/>
    </row>
    <row r="53" spans="1:6" s="184" customFormat="1" ht="13.2" x14ac:dyDescent="0.25">
      <c r="A53" s="277"/>
      <c r="B53" s="278"/>
      <c r="C53" s="211"/>
      <c r="F53" s="192"/>
    </row>
    <row r="54" spans="1:6" s="184" customFormat="1" ht="13.2" x14ac:dyDescent="0.25">
      <c r="A54" s="277"/>
      <c r="B54" s="278"/>
      <c r="C54" s="211"/>
      <c r="F54" s="192"/>
    </row>
    <row r="55" spans="1:6" s="184" customFormat="1" ht="13.2" x14ac:dyDescent="0.25">
      <c r="A55" s="277"/>
      <c r="B55" s="278"/>
      <c r="C55" s="211"/>
      <c r="F55" s="192"/>
    </row>
    <row r="56" spans="1:6" s="184" customFormat="1" ht="13.2" x14ac:dyDescent="0.25">
      <c r="A56" s="277"/>
      <c r="B56" s="278"/>
      <c r="C56" s="211"/>
      <c r="F56" s="192"/>
    </row>
    <row r="57" spans="1:6" s="184" customFormat="1" ht="13.2" x14ac:dyDescent="0.25">
      <c r="A57" s="277"/>
      <c r="B57" s="278"/>
      <c r="C57" s="211"/>
      <c r="F57" s="192"/>
    </row>
    <row r="58" spans="1:6" s="184" customFormat="1" ht="13.2" x14ac:dyDescent="0.25">
      <c r="A58" s="277"/>
      <c r="B58" s="278"/>
      <c r="C58" s="211"/>
      <c r="F58" s="192"/>
    </row>
    <row r="59" spans="1:6" s="184" customFormat="1" ht="13.2" x14ac:dyDescent="0.25">
      <c r="A59" s="277"/>
      <c r="B59" s="278"/>
      <c r="C59" s="211"/>
      <c r="F59" s="192"/>
    </row>
    <row r="60" spans="1:6" s="184" customFormat="1" ht="13.2" x14ac:dyDescent="0.25">
      <c r="A60" s="277"/>
      <c r="B60" s="278"/>
      <c r="C60" s="211"/>
      <c r="F60" s="192"/>
    </row>
    <row r="61" spans="1:6" s="184" customFormat="1" ht="13.2" x14ac:dyDescent="0.25">
      <c r="A61" s="277"/>
      <c r="B61" s="278"/>
      <c r="C61" s="211"/>
      <c r="F61" s="192"/>
    </row>
    <row r="62" spans="1:6" s="184" customFormat="1" ht="13.2" x14ac:dyDescent="0.25">
      <c r="A62" s="277"/>
      <c r="B62" s="278"/>
      <c r="C62" s="211"/>
      <c r="F62" s="192"/>
    </row>
    <row r="63" spans="1:6" s="184" customFormat="1" ht="13.2" x14ac:dyDescent="0.25">
      <c r="A63" s="277"/>
      <c r="B63" s="278"/>
      <c r="C63" s="211"/>
      <c r="F63" s="192"/>
    </row>
    <row r="64" spans="1:6" s="184" customFormat="1" ht="13.2" x14ac:dyDescent="0.25">
      <c r="A64" s="277"/>
      <c r="B64" s="278"/>
      <c r="C64" s="211"/>
      <c r="F64" s="192"/>
    </row>
    <row r="65" spans="1:6" s="184" customFormat="1" ht="13.2" x14ac:dyDescent="0.25">
      <c r="A65" s="277"/>
      <c r="B65" s="278"/>
      <c r="C65" s="211"/>
      <c r="F65" s="192"/>
    </row>
    <row r="66" spans="1:6" s="184" customFormat="1" ht="13.2" x14ac:dyDescent="0.25">
      <c r="A66" s="277"/>
      <c r="B66" s="278"/>
      <c r="C66" s="211"/>
      <c r="F66" s="192"/>
    </row>
    <row r="67" spans="1:6" s="184" customFormat="1" ht="13.2" x14ac:dyDescent="0.25">
      <c r="A67" s="277"/>
      <c r="B67" s="278"/>
      <c r="C67" s="211"/>
      <c r="F67" s="192"/>
    </row>
    <row r="68" spans="1:6" s="184" customFormat="1" ht="13.2" x14ac:dyDescent="0.25">
      <c r="A68" s="277"/>
      <c r="B68" s="278"/>
      <c r="C68" s="211"/>
      <c r="F68" s="192"/>
    </row>
    <row r="69" spans="1:6" s="184" customFormat="1" ht="13.2" x14ac:dyDescent="0.25">
      <c r="A69" s="277"/>
      <c r="B69" s="278"/>
      <c r="C69" s="211"/>
      <c r="F69" s="192"/>
    </row>
    <row r="70" spans="1:6" s="184" customFormat="1" ht="13.2" x14ac:dyDescent="0.25">
      <c r="A70" s="277"/>
      <c r="B70" s="278"/>
      <c r="C70" s="211"/>
      <c r="F70" s="192"/>
    </row>
    <row r="71" spans="1:6" s="184" customFormat="1" ht="13.2" x14ac:dyDescent="0.25">
      <c r="A71" s="277"/>
      <c r="B71" s="278"/>
      <c r="C71" s="211"/>
      <c r="F71" s="192"/>
    </row>
    <row r="72" spans="1:6" s="184" customFormat="1" ht="13.2" x14ac:dyDescent="0.25">
      <c r="A72" s="277"/>
      <c r="B72" s="278"/>
      <c r="C72" s="211"/>
      <c r="F72" s="192"/>
    </row>
    <row r="73" spans="1:6" s="184" customFormat="1" ht="13.2" x14ac:dyDescent="0.25">
      <c r="A73" s="277"/>
      <c r="B73" s="278"/>
      <c r="C73" s="211"/>
      <c r="F73" s="192"/>
    </row>
    <row r="74" spans="1:6" s="184" customFormat="1" ht="13.2" x14ac:dyDescent="0.25">
      <c r="A74" s="277"/>
      <c r="B74" s="278"/>
      <c r="C74" s="211"/>
      <c r="F74" s="192"/>
    </row>
    <row r="75" spans="1:6" s="184" customFormat="1" ht="13.2" x14ac:dyDescent="0.25">
      <c r="A75" s="277"/>
      <c r="B75" s="278"/>
      <c r="C75" s="211"/>
      <c r="F75" s="192"/>
    </row>
    <row r="76" spans="1:6" s="184" customFormat="1" ht="13.2" x14ac:dyDescent="0.25">
      <c r="A76" s="277"/>
      <c r="B76" s="278"/>
      <c r="C76" s="211"/>
      <c r="F76" s="192"/>
    </row>
    <row r="77" spans="1:6" s="184" customFormat="1" ht="13.2" x14ac:dyDescent="0.25">
      <c r="A77" s="277"/>
      <c r="B77" s="278"/>
      <c r="C77" s="211"/>
      <c r="F77" s="192"/>
    </row>
    <row r="78" spans="1:6" s="184" customFormat="1" ht="13.2" x14ac:dyDescent="0.25">
      <c r="A78" s="277"/>
      <c r="B78" s="278"/>
      <c r="C78" s="211"/>
      <c r="F78" s="192"/>
    </row>
    <row r="79" spans="1:6" s="184" customFormat="1" ht="13.2" x14ac:dyDescent="0.25">
      <c r="A79" s="277"/>
      <c r="B79" s="278"/>
      <c r="C79" s="211"/>
      <c r="F79" s="192"/>
    </row>
    <row r="80" spans="1:6" s="184" customFormat="1" ht="13.2" x14ac:dyDescent="0.25">
      <c r="A80" s="277"/>
      <c r="B80" s="278"/>
      <c r="C80" s="211"/>
      <c r="F80" s="192"/>
    </row>
    <row r="81" spans="1:6" s="184" customFormat="1" ht="13.2" x14ac:dyDescent="0.25">
      <c r="A81" s="277"/>
      <c r="B81" s="278"/>
      <c r="C81" s="211"/>
      <c r="F81" s="192"/>
    </row>
    <row r="82" spans="1:6" s="184" customFormat="1" ht="13.2" x14ac:dyDescent="0.25">
      <c r="A82" s="277"/>
      <c r="B82" s="278"/>
      <c r="C82" s="211"/>
      <c r="F82" s="192"/>
    </row>
    <row r="83" spans="1:6" s="184" customFormat="1" ht="13.2" x14ac:dyDescent="0.25">
      <c r="A83" s="277"/>
      <c r="B83" s="278"/>
      <c r="C83" s="211"/>
      <c r="F83" s="192"/>
    </row>
    <row r="84" spans="1:6" s="184" customFormat="1" ht="13.2" x14ac:dyDescent="0.25">
      <c r="A84" s="277"/>
      <c r="B84" s="278"/>
      <c r="C84" s="211"/>
      <c r="F84" s="192"/>
    </row>
    <row r="85" spans="1:6" s="184" customFormat="1" ht="13.2" x14ac:dyDescent="0.25">
      <c r="A85" s="277"/>
      <c r="B85" s="278"/>
      <c r="C85" s="211"/>
      <c r="F85" s="192"/>
    </row>
    <row r="86" spans="1:6" s="184" customFormat="1" ht="13.2" x14ac:dyDescent="0.25">
      <c r="A86" s="277"/>
      <c r="B86" s="278"/>
      <c r="C86" s="211"/>
      <c r="F86" s="192"/>
    </row>
    <row r="87" spans="1:6" s="184" customFormat="1" ht="13.2" x14ac:dyDescent="0.25">
      <c r="A87" s="277"/>
      <c r="B87" s="278"/>
      <c r="C87" s="211"/>
      <c r="F87" s="192"/>
    </row>
    <row r="88" spans="1:6" s="184" customFormat="1" ht="13.2" x14ac:dyDescent="0.25">
      <c r="A88" s="277"/>
      <c r="B88" s="278"/>
      <c r="C88" s="211"/>
      <c r="F88" s="192"/>
    </row>
    <row r="89" spans="1:6" s="184" customFormat="1" ht="13.2" x14ac:dyDescent="0.25">
      <c r="A89" s="277"/>
      <c r="B89" s="278"/>
      <c r="C89" s="211"/>
      <c r="F89" s="192"/>
    </row>
    <row r="90" spans="1:6" s="184" customFormat="1" ht="13.2" x14ac:dyDescent="0.25">
      <c r="A90" s="277"/>
      <c r="B90" s="278"/>
      <c r="C90" s="211"/>
      <c r="F90" s="192"/>
    </row>
    <row r="91" spans="1:6" s="184" customFormat="1" ht="13.2" x14ac:dyDescent="0.25">
      <c r="A91" s="277"/>
      <c r="B91" s="278"/>
      <c r="C91" s="211"/>
      <c r="F91" s="192"/>
    </row>
    <row r="92" spans="1:6" s="184" customFormat="1" ht="13.2" x14ac:dyDescent="0.25">
      <c r="A92" s="277"/>
      <c r="B92" s="278"/>
      <c r="C92" s="211"/>
      <c r="F92" s="192"/>
    </row>
    <row r="93" spans="1:6" s="184" customFormat="1" ht="13.2" x14ac:dyDescent="0.25">
      <c r="A93" s="277"/>
      <c r="B93" s="278"/>
      <c r="C93" s="211"/>
      <c r="F93" s="192"/>
    </row>
    <row r="94" spans="1:6" s="184" customFormat="1" ht="13.2" x14ac:dyDescent="0.25">
      <c r="A94" s="277"/>
      <c r="B94" s="278"/>
      <c r="C94" s="211"/>
      <c r="F94" s="192"/>
    </row>
    <row r="95" spans="1:6" s="184" customFormat="1" ht="13.2" x14ac:dyDescent="0.25">
      <c r="A95" s="277"/>
      <c r="B95" s="278"/>
      <c r="C95" s="211"/>
      <c r="F95" s="192"/>
    </row>
  </sheetData>
  <sheetProtection algorithmName="SHA-512" hashValue="Eibqkr0Ov9E7Qsv10Ip6qqAbECz/Of6ROvNGUlDM/fi+iu24mAWWEVXz2wiE1ON+8OGChuPfiXNrlScjLUHz7Q==" saltValue="nvHj9ZiN9S1/Vv+Akuqfcw==" spinCount="100000" sheet="1" objects="1" scenarios="1" selectLockedCells="1"/>
  <pageMargins left="0.7" right="0.7" top="0.75" bottom="0.75" header="0.3" footer="0.3"/>
  <pageSetup paperSize="9" orientation="portrait" r:id="rId1"/>
  <headerFooter>
    <oddFooter>Stran &amp;P od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view="pageLayout" topLeftCell="A34" zoomScale="85" zoomScaleNormal="100" zoomScalePageLayoutView="85" workbookViewId="0">
      <selection activeCell="E84" sqref="E84"/>
    </sheetView>
  </sheetViews>
  <sheetFormatPr defaultColWidth="9.109375" defaultRowHeight="13.8" x14ac:dyDescent="0.25"/>
  <cols>
    <col min="1" max="1" width="4.6640625" style="226" customWidth="1"/>
    <col min="2" max="2" width="44.109375" style="227" customWidth="1"/>
    <col min="3" max="3" width="5.6640625" style="69" customWidth="1"/>
    <col min="4" max="4" width="7.109375" style="69" customWidth="1"/>
    <col min="5" max="5" width="10.44140625" style="69" customWidth="1"/>
    <col min="6" max="6" width="12.6640625" style="66" customWidth="1"/>
    <col min="7" max="7" width="15" style="69" customWidth="1"/>
    <col min="8" max="8" width="10.5546875" style="69" customWidth="1"/>
    <col min="9" max="16384" width="9.109375" style="69"/>
  </cols>
  <sheetData>
    <row r="1" spans="1:8" s="68" customFormat="1" x14ac:dyDescent="0.25">
      <c r="A1" s="78" t="s">
        <v>302</v>
      </c>
      <c r="B1" s="79"/>
      <c r="C1" s="84"/>
      <c r="F1" s="71"/>
    </row>
    <row r="2" spans="1:8" s="68" customFormat="1" x14ac:dyDescent="0.25">
      <c r="A2" s="67" t="s">
        <v>303</v>
      </c>
      <c r="B2" s="76"/>
      <c r="C2" s="75"/>
      <c r="F2" s="71"/>
    </row>
    <row r="3" spans="1:8" s="68" customFormat="1" x14ac:dyDescent="0.25">
      <c r="A3" s="67" t="s">
        <v>304</v>
      </c>
      <c r="B3" s="76"/>
      <c r="C3" s="75"/>
      <c r="F3" s="71"/>
    </row>
    <row r="4" spans="1:8" s="68" customFormat="1" x14ac:dyDescent="0.25">
      <c r="A4" s="67" t="s">
        <v>305</v>
      </c>
      <c r="B4" s="76"/>
      <c r="C4" s="75"/>
      <c r="F4" s="71"/>
    </row>
    <row r="5" spans="1:8" s="68" customFormat="1" x14ac:dyDescent="0.25">
      <c r="A5" s="67" t="s">
        <v>306</v>
      </c>
      <c r="B5" s="76"/>
      <c r="C5" s="75"/>
      <c r="D5" s="74"/>
      <c r="F5" s="71"/>
    </row>
    <row r="6" spans="1:8" s="68" customFormat="1" x14ac:dyDescent="0.25">
      <c r="A6" s="67" t="s">
        <v>307</v>
      </c>
      <c r="B6" s="76"/>
      <c r="C6" s="75"/>
      <c r="F6" s="71"/>
    </row>
    <row r="7" spans="1:8" s="68" customFormat="1" ht="14.4" thickBot="1" x14ac:dyDescent="0.3">
      <c r="A7" s="73" t="s">
        <v>308</v>
      </c>
      <c r="B7" s="72"/>
      <c r="C7" s="81"/>
      <c r="F7" s="71"/>
    </row>
    <row r="8" spans="1:8" ht="18" customHeight="1" x14ac:dyDescent="0.25">
      <c r="A8" s="86"/>
      <c r="B8" s="83"/>
      <c r="C8" s="68"/>
      <c r="D8" s="68"/>
      <c r="E8" s="68"/>
    </row>
    <row r="9" spans="1:8" s="77" customFormat="1" ht="15.6" x14ac:dyDescent="0.25">
      <c r="A9" s="70" t="s">
        <v>309</v>
      </c>
      <c r="F9" s="80"/>
    </row>
    <row r="10" spans="1:8" x14ac:dyDescent="0.25">
      <c r="A10" s="82"/>
      <c r="B10" s="69"/>
    </row>
    <row r="11" spans="1:8" x14ac:dyDescent="0.25">
      <c r="A11" s="85" t="s">
        <v>735</v>
      </c>
      <c r="B11" s="65"/>
      <c r="C11" s="170"/>
      <c r="D11" s="170"/>
      <c r="E11" s="171"/>
      <c r="F11" s="171"/>
    </row>
    <row r="12" spans="1:8" ht="14.4" thickBot="1" x14ac:dyDescent="0.3">
      <c r="A12" s="172"/>
      <c r="B12" s="173"/>
      <c r="C12" s="173"/>
      <c r="D12" s="174"/>
      <c r="E12" s="175"/>
      <c r="F12" s="175"/>
      <c r="G12" s="174"/>
    </row>
    <row r="13" spans="1:8" ht="14.4" thickTop="1" x14ac:dyDescent="0.25">
      <c r="A13" s="176"/>
      <c r="B13" s="177"/>
      <c r="C13" s="177"/>
      <c r="D13" s="68"/>
      <c r="E13" s="178"/>
      <c r="F13" s="178"/>
    </row>
    <row r="14" spans="1:8" s="184" customFormat="1" ht="66" x14ac:dyDescent="0.25">
      <c r="A14" s="179" t="s">
        <v>0</v>
      </c>
      <c r="B14" s="180" t="s">
        <v>359</v>
      </c>
      <c r="C14" s="181"/>
      <c r="D14" s="182"/>
      <c r="E14" s="183"/>
      <c r="F14" s="183"/>
      <c r="G14" s="183"/>
    </row>
    <row r="15" spans="1:8" s="184" customFormat="1" ht="13.2" x14ac:dyDescent="0.25">
      <c r="A15" s="185"/>
      <c r="B15" s="185"/>
      <c r="C15" s="181" t="s">
        <v>124</v>
      </c>
      <c r="D15" s="182">
        <v>10</v>
      </c>
      <c r="E15" s="228"/>
      <c r="F15" s="183">
        <f>+D15*E15</f>
        <v>0</v>
      </c>
      <c r="H15" s="56" t="str">
        <f t="shared" ref="H15" si="0">IF(E15="","VNESI CENO NA ENOTO!","")</f>
        <v>VNESI CENO NA ENOTO!</v>
      </c>
    </row>
    <row r="16" spans="1:8" s="184" customFormat="1" ht="13.2" x14ac:dyDescent="0.25">
      <c r="A16" s="185"/>
      <c r="B16" s="185"/>
      <c r="C16" s="181"/>
      <c r="D16" s="182"/>
      <c r="E16" s="183"/>
      <c r="F16" s="183"/>
    </row>
    <row r="17" spans="1:8" s="188" customFormat="1" ht="79.2" x14ac:dyDescent="0.25">
      <c r="A17" s="186" t="s">
        <v>1</v>
      </c>
      <c r="B17" s="187" t="s">
        <v>360</v>
      </c>
      <c r="E17" s="189"/>
      <c r="F17" s="189"/>
    </row>
    <row r="18" spans="1:8" s="188" customFormat="1" ht="79.2" x14ac:dyDescent="0.25">
      <c r="A18" s="186"/>
      <c r="B18" s="190" t="s">
        <v>361</v>
      </c>
      <c r="E18" s="189"/>
      <c r="F18" s="189"/>
    </row>
    <row r="19" spans="1:8" s="188" customFormat="1" ht="13.2" x14ac:dyDescent="0.25">
      <c r="A19" s="186"/>
      <c r="B19" s="191"/>
      <c r="C19" s="188" t="s">
        <v>345</v>
      </c>
      <c r="D19" s="188">
        <v>1</v>
      </c>
      <c r="E19" s="229"/>
      <c r="F19" s="183">
        <f>+D19*E19</f>
        <v>0</v>
      </c>
      <c r="G19" s="184"/>
      <c r="H19" s="56" t="str">
        <f t="shared" ref="H19" si="1">IF(E19="","VNESI CENO NA ENOTO!","")</f>
        <v>VNESI CENO NA ENOTO!</v>
      </c>
    </row>
    <row r="20" spans="1:8" s="188" customFormat="1" ht="13.2" x14ac:dyDescent="0.25">
      <c r="A20" s="186"/>
      <c r="B20" s="191"/>
      <c r="E20" s="189"/>
      <c r="F20" s="192"/>
    </row>
    <row r="21" spans="1:8" s="188" customFormat="1" ht="79.2" x14ac:dyDescent="0.25">
      <c r="A21" s="186" t="s">
        <v>2</v>
      </c>
      <c r="B21" s="190" t="s">
        <v>362</v>
      </c>
      <c r="E21" s="189"/>
      <c r="F21" s="189"/>
    </row>
    <row r="22" spans="1:8" s="188" customFormat="1" ht="14.25" customHeight="1" x14ac:dyDescent="0.25">
      <c r="A22" s="186"/>
      <c r="B22" s="193" t="s">
        <v>363</v>
      </c>
      <c r="C22" s="188" t="s">
        <v>345</v>
      </c>
      <c r="D22" s="188">
        <v>2</v>
      </c>
      <c r="E22" s="229"/>
      <c r="F22" s="183">
        <f>+D22*E22</f>
        <v>0</v>
      </c>
      <c r="G22" s="184"/>
      <c r="H22" s="56" t="str">
        <f t="shared" ref="H22" si="2">IF(E22="","VNESI CENO NA ENOTO!","")</f>
        <v>VNESI CENO NA ENOTO!</v>
      </c>
    </row>
    <row r="23" spans="1:8" s="188" customFormat="1" ht="13.2" x14ac:dyDescent="0.25">
      <c r="A23" s="186"/>
      <c r="B23" s="193"/>
      <c r="E23" s="189"/>
      <c r="F23" s="189"/>
    </row>
    <row r="24" spans="1:8" s="188" customFormat="1" ht="79.2" x14ac:dyDescent="0.25">
      <c r="A24" s="186" t="s">
        <v>3</v>
      </c>
      <c r="B24" s="187" t="s">
        <v>364</v>
      </c>
      <c r="E24" s="189"/>
      <c r="F24" s="189"/>
    </row>
    <row r="25" spans="1:8" s="188" customFormat="1" ht="79.2" x14ac:dyDescent="0.25">
      <c r="A25" s="186"/>
      <c r="B25" s="190" t="s">
        <v>365</v>
      </c>
      <c r="E25" s="189"/>
      <c r="F25" s="189"/>
    </row>
    <row r="26" spans="1:8" s="188" customFormat="1" ht="13.2" x14ac:dyDescent="0.25">
      <c r="A26" s="186"/>
      <c r="B26" s="191"/>
      <c r="C26" s="188" t="s">
        <v>345</v>
      </c>
      <c r="D26" s="188">
        <v>1</v>
      </c>
      <c r="E26" s="229"/>
      <c r="F26" s="183">
        <f>+D26*E26</f>
        <v>0</v>
      </c>
      <c r="G26" s="184"/>
      <c r="H26" s="56" t="str">
        <f t="shared" ref="H26" si="3">IF(E26="","VNESI CENO NA ENOTO!","")</f>
        <v>VNESI CENO NA ENOTO!</v>
      </c>
    </row>
    <row r="27" spans="1:8" s="188" customFormat="1" ht="13.2" x14ac:dyDescent="0.25">
      <c r="A27" s="186"/>
      <c r="B27" s="191"/>
      <c r="E27" s="189"/>
      <c r="F27" s="192"/>
    </row>
    <row r="28" spans="1:8" s="188" customFormat="1" ht="79.2" x14ac:dyDescent="0.25">
      <c r="A28" s="186" t="s">
        <v>5</v>
      </c>
      <c r="B28" s="190" t="s">
        <v>366</v>
      </c>
      <c r="E28" s="189"/>
      <c r="F28" s="189"/>
    </row>
    <row r="29" spans="1:8" s="188" customFormat="1" ht="14.25" customHeight="1" x14ac:dyDescent="0.25">
      <c r="A29" s="186"/>
      <c r="B29" s="193" t="s">
        <v>367</v>
      </c>
      <c r="C29" s="188" t="s">
        <v>345</v>
      </c>
      <c r="D29" s="188">
        <v>1</v>
      </c>
      <c r="E29" s="229"/>
      <c r="F29" s="183">
        <f>+D29*E29</f>
        <v>0</v>
      </c>
      <c r="G29" s="184"/>
      <c r="H29" s="56" t="str">
        <f t="shared" ref="H29" si="4">IF(E29="","VNESI CENO NA ENOTO!","")</f>
        <v>VNESI CENO NA ENOTO!</v>
      </c>
    </row>
    <row r="30" spans="1:8" s="188" customFormat="1" ht="13.2" x14ac:dyDescent="0.25">
      <c r="A30" s="186"/>
      <c r="B30" s="193"/>
      <c r="E30" s="189"/>
      <c r="F30" s="189"/>
    </row>
    <row r="31" spans="1:8" s="188" customFormat="1" ht="26.4" x14ac:dyDescent="0.25">
      <c r="A31" s="186" t="s">
        <v>6</v>
      </c>
      <c r="B31" s="190" t="s">
        <v>368</v>
      </c>
      <c r="E31" s="189"/>
      <c r="F31" s="189"/>
    </row>
    <row r="32" spans="1:8" s="188" customFormat="1" ht="13.2" x14ac:dyDescent="0.25">
      <c r="A32" s="186"/>
      <c r="B32" s="193"/>
      <c r="C32" s="188" t="s">
        <v>345</v>
      </c>
      <c r="D32" s="188">
        <v>3</v>
      </c>
      <c r="E32" s="229"/>
      <c r="F32" s="183">
        <f>+D32*E32</f>
        <v>0</v>
      </c>
      <c r="G32" s="184"/>
      <c r="H32" s="56" t="str">
        <f t="shared" ref="H32" si="5">IF(E32="","VNESI CENO NA ENOTO!","")</f>
        <v>VNESI CENO NA ENOTO!</v>
      </c>
    </row>
    <row r="33" spans="1:8" s="188" customFormat="1" ht="13.2" x14ac:dyDescent="0.25">
      <c r="A33" s="186"/>
      <c r="B33" s="191"/>
      <c r="E33" s="189"/>
      <c r="F33" s="192"/>
    </row>
    <row r="34" spans="1:8" s="188" customFormat="1" ht="79.2" x14ac:dyDescent="0.25">
      <c r="A34" s="186" t="s">
        <v>7</v>
      </c>
      <c r="B34" s="187" t="s">
        <v>369</v>
      </c>
      <c r="E34" s="189"/>
      <c r="F34" s="189"/>
    </row>
    <row r="35" spans="1:8" s="188" customFormat="1" ht="79.2" x14ac:dyDescent="0.25">
      <c r="A35" s="186"/>
      <c r="B35" s="190" t="s">
        <v>370</v>
      </c>
      <c r="E35" s="189"/>
      <c r="F35" s="189"/>
    </row>
    <row r="36" spans="1:8" s="188" customFormat="1" ht="13.2" x14ac:dyDescent="0.25">
      <c r="A36" s="186"/>
      <c r="B36" s="191"/>
      <c r="C36" s="188" t="s">
        <v>345</v>
      </c>
      <c r="D36" s="188">
        <v>1</v>
      </c>
      <c r="E36" s="229"/>
      <c r="F36" s="183">
        <f>+D36*E36</f>
        <v>0</v>
      </c>
      <c r="G36" s="184"/>
      <c r="H36" s="56" t="str">
        <f t="shared" ref="H36" si="6">IF(E36="","VNESI CENO NA ENOTO!","")</f>
        <v>VNESI CENO NA ENOTO!</v>
      </c>
    </row>
    <row r="37" spans="1:8" s="188" customFormat="1" ht="13.2" x14ac:dyDescent="0.25">
      <c r="A37" s="186"/>
      <c r="B37" s="191"/>
      <c r="E37" s="189"/>
      <c r="F37" s="192"/>
    </row>
    <row r="38" spans="1:8" s="188" customFormat="1" ht="79.2" x14ac:dyDescent="0.25">
      <c r="A38" s="186" t="s">
        <v>8</v>
      </c>
      <c r="B38" s="190" t="s">
        <v>362</v>
      </c>
      <c r="E38" s="189"/>
      <c r="F38" s="189"/>
    </row>
    <row r="39" spans="1:8" s="188" customFormat="1" ht="14.25" customHeight="1" x14ac:dyDescent="0.25">
      <c r="A39" s="186"/>
      <c r="B39" s="193" t="s">
        <v>371</v>
      </c>
      <c r="C39" s="188" t="s">
        <v>345</v>
      </c>
      <c r="D39" s="188">
        <v>1</v>
      </c>
      <c r="E39" s="229"/>
      <c r="F39" s="183">
        <f>+D39*E39</f>
        <v>0</v>
      </c>
      <c r="G39" s="184"/>
      <c r="H39" s="56" t="str">
        <f t="shared" ref="H39" si="7">IF(E39="","VNESI CENO NA ENOTO!","")</f>
        <v>VNESI CENO NA ENOTO!</v>
      </c>
    </row>
    <row r="40" spans="1:8" s="188" customFormat="1" ht="13.2" x14ac:dyDescent="0.25">
      <c r="A40" s="186"/>
      <c r="B40" s="193"/>
      <c r="E40" s="189"/>
      <c r="F40" s="189"/>
    </row>
    <row r="41" spans="1:8" s="188" customFormat="1" ht="26.4" x14ac:dyDescent="0.25">
      <c r="A41" s="186" t="s">
        <v>9</v>
      </c>
      <c r="B41" s="190" t="s">
        <v>372</v>
      </c>
      <c r="E41" s="189"/>
      <c r="F41" s="189"/>
    </row>
    <row r="42" spans="1:8" s="188" customFormat="1" ht="13.2" x14ac:dyDescent="0.25">
      <c r="A42" s="186"/>
      <c r="B42" s="193"/>
      <c r="C42" s="188" t="s">
        <v>345</v>
      </c>
      <c r="D42" s="188">
        <v>1</v>
      </c>
      <c r="E42" s="229"/>
      <c r="F42" s="183">
        <f>+D42*E42</f>
        <v>0</v>
      </c>
      <c r="G42" s="184"/>
      <c r="H42" s="56" t="str">
        <f t="shared" ref="H42" si="8">IF(E42="","VNESI CENO NA ENOTO!","")</f>
        <v>VNESI CENO NA ENOTO!</v>
      </c>
    </row>
    <row r="43" spans="1:8" s="188" customFormat="1" ht="13.2" x14ac:dyDescent="0.25">
      <c r="A43" s="186"/>
      <c r="B43" s="193"/>
      <c r="E43" s="189"/>
      <c r="F43" s="189"/>
    </row>
    <row r="44" spans="1:8" s="188" customFormat="1" ht="105.6" x14ac:dyDescent="0.25">
      <c r="A44" s="186" t="s">
        <v>10</v>
      </c>
      <c r="B44" s="190" t="s">
        <v>373</v>
      </c>
      <c r="E44" s="189"/>
      <c r="F44" s="189"/>
    </row>
    <row r="45" spans="1:8" s="188" customFormat="1" ht="14.25" customHeight="1" x14ac:dyDescent="0.25">
      <c r="A45" s="186"/>
      <c r="B45" s="193"/>
      <c r="C45" s="188" t="s">
        <v>345</v>
      </c>
      <c r="D45" s="188">
        <v>3</v>
      </c>
      <c r="E45" s="229"/>
      <c r="F45" s="183">
        <f>+D45*E45</f>
        <v>0</v>
      </c>
      <c r="G45" s="184"/>
      <c r="H45" s="56" t="str">
        <f t="shared" ref="H45" si="9">IF(E45="","VNESI CENO NA ENOTO!","")</f>
        <v>VNESI CENO NA ENOTO!</v>
      </c>
    </row>
    <row r="46" spans="1:8" s="188" customFormat="1" ht="13.2" x14ac:dyDescent="0.25">
      <c r="A46" s="186"/>
      <c r="B46" s="193"/>
      <c r="E46" s="189"/>
      <c r="F46" s="189"/>
    </row>
    <row r="47" spans="1:8" s="188" customFormat="1" ht="39.6" x14ac:dyDescent="0.25">
      <c r="A47" s="186" t="s">
        <v>21</v>
      </c>
      <c r="B47" s="190" t="s">
        <v>374</v>
      </c>
      <c r="E47" s="189"/>
      <c r="F47" s="189"/>
    </row>
    <row r="48" spans="1:8" s="188" customFormat="1" ht="14.25" customHeight="1" x14ac:dyDescent="0.25">
      <c r="A48" s="186"/>
      <c r="B48" s="193"/>
      <c r="C48" s="188" t="s">
        <v>345</v>
      </c>
      <c r="D48" s="188">
        <v>3</v>
      </c>
      <c r="E48" s="229"/>
      <c r="F48" s="183">
        <f>+D48*E48</f>
        <v>0</v>
      </c>
      <c r="G48" s="184"/>
      <c r="H48" s="56" t="str">
        <f t="shared" ref="H48" si="10">IF(E48="","VNESI CENO NA ENOTO!","")</f>
        <v>VNESI CENO NA ENOTO!</v>
      </c>
    </row>
    <row r="49" spans="1:8" s="188" customFormat="1" ht="13.2" x14ac:dyDescent="0.25">
      <c r="A49" s="186"/>
      <c r="B49" s="193"/>
      <c r="E49" s="189"/>
      <c r="F49" s="189"/>
    </row>
    <row r="50" spans="1:8" s="188" customFormat="1" ht="52.8" x14ac:dyDescent="0.25">
      <c r="A50" s="186" t="s">
        <v>22</v>
      </c>
      <c r="B50" s="194" t="s">
        <v>375</v>
      </c>
      <c r="E50" s="189"/>
      <c r="F50" s="189"/>
    </row>
    <row r="51" spans="1:8" s="188" customFormat="1" ht="13.2" x14ac:dyDescent="0.25">
      <c r="A51" s="186"/>
      <c r="B51" s="186" t="s">
        <v>376</v>
      </c>
      <c r="C51" s="188" t="s">
        <v>334</v>
      </c>
      <c r="D51" s="188">
        <v>10</v>
      </c>
      <c r="E51" s="229"/>
      <c r="F51" s="183">
        <f t="shared" ref="F51:F53" si="11">+D51*E51</f>
        <v>0</v>
      </c>
      <c r="G51" s="184"/>
      <c r="H51" s="56" t="str">
        <f t="shared" ref="H51:H53" si="12">IF(E51="","VNESI CENO NA ENOTO!","")</f>
        <v>VNESI CENO NA ENOTO!</v>
      </c>
    </row>
    <row r="52" spans="1:8" s="188" customFormat="1" ht="13.2" x14ac:dyDescent="0.25">
      <c r="A52" s="186"/>
      <c r="B52" s="186" t="s">
        <v>377</v>
      </c>
      <c r="C52" s="188" t="s">
        <v>334</v>
      </c>
      <c r="D52" s="188">
        <v>26</v>
      </c>
      <c r="E52" s="229"/>
      <c r="F52" s="183">
        <f t="shared" si="11"/>
        <v>0</v>
      </c>
      <c r="G52" s="184"/>
      <c r="H52" s="56" t="str">
        <f t="shared" si="12"/>
        <v>VNESI CENO NA ENOTO!</v>
      </c>
    </row>
    <row r="53" spans="1:8" s="188" customFormat="1" ht="13.2" x14ac:dyDescent="0.25">
      <c r="A53" s="186"/>
      <c r="B53" s="186" t="s">
        <v>378</v>
      </c>
      <c r="C53" s="188" t="s">
        <v>334</v>
      </c>
      <c r="D53" s="188">
        <v>16</v>
      </c>
      <c r="E53" s="229"/>
      <c r="F53" s="183">
        <f t="shared" si="11"/>
        <v>0</v>
      </c>
      <c r="G53" s="184"/>
      <c r="H53" s="56" t="str">
        <f t="shared" si="12"/>
        <v>VNESI CENO NA ENOTO!</v>
      </c>
    </row>
    <row r="54" spans="1:8" s="188" customFormat="1" ht="13.2" x14ac:dyDescent="0.25">
      <c r="A54" s="186"/>
      <c r="B54" s="186"/>
      <c r="E54" s="189"/>
      <c r="F54" s="189"/>
    </row>
    <row r="55" spans="1:8" s="188" customFormat="1" ht="52.8" x14ac:dyDescent="0.25">
      <c r="A55" s="186" t="s">
        <v>23</v>
      </c>
      <c r="B55" s="194" t="s">
        <v>379</v>
      </c>
      <c r="E55" s="189"/>
      <c r="F55" s="189"/>
    </row>
    <row r="56" spans="1:8" s="188" customFormat="1" ht="13.2" x14ac:dyDescent="0.25">
      <c r="A56" s="186"/>
      <c r="B56" s="186" t="s">
        <v>310</v>
      </c>
      <c r="C56" s="188" t="s">
        <v>334</v>
      </c>
      <c r="D56" s="188">
        <v>4</v>
      </c>
      <c r="E56" s="229"/>
      <c r="F56" s="183">
        <f>+D56*E56</f>
        <v>0</v>
      </c>
      <c r="G56" s="184"/>
      <c r="H56" s="56" t="str">
        <f t="shared" ref="H56" si="13">IF(E56="","VNESI CENO NA ENOTO!","")</f>
        <v>VNESI CENO NA ENOTO!</v>
      </c>
    </row>
    <row r="57" spans="1:8" s="188" customFormat="1" ht="13.2" hidden="1" x14ac:dyDescent="0.25">
      <c r="A57" s="186"/>
      <c r="B57" s="186"/>
      <c r="E57" s="189"/>
      <c r="F57" s="189"/>
    </row>
    <row r="58" spans="1:8" s="188" customFormat="1" ht="13.2" x14ac:dyDescent="0.25">
      <c r="A58" s="186"/>
      <c r="B58" s="186"/>
      <c r="E58" s="189"/>
      <c r="F58" s="189"/>
    </row>
    <row r="59" spans="1:8" s="184" customFormat="1" ht="52.8" x14ac:dyDescent="0.25">
      <c r="A59" s="185" t="s">
        <v>24</v>
      </c>
      <c r="B59" s="180" t="s">
        <v>337</v>
      </c>
      <c r="E59" s="192"/>
      <c r="F59" s="192"/>
    </row>
    <row r="60" spans="1:8" s="184" customFormat="1" ht="13.2" x14ac:dyDescent="0.25">
      <c r="A60" s="185"/>
      <c r="B60" s="185" t="s">
        <v>338</v>
      </c>
      <c r="C60" s="184" t="s">
        <v>334</v>
      </c>
      <c r="D60" s="184">
        <v>6</v>
      </c>
      <c r="E60" s="230"/>
      <c r="F60" s="183">
        <f>+D60*E60</f>
        <v>0</v>
      </c>
      <c r="H60" s="56" t="str">
        <f t="shared" ref="H60" si="14">IF(E60="","VNESI CENO NA ENOTO!","")</f>
        <v>VNESI CENO NA ENOTO!</v>
      </c>
    </row>
    <row r="61" spans="1:8" s="184" customFormat="1" ht="13.2" x14ac:dyDescent="0.25">
      <c r="A61" s="185"/>
      <c r="B61" s="185"/>
      <c r="E61" s="192"/>
      <c r="F61" s="192"/>
    </row>
    <row r="62" spans="1:8" s="188" customFormat="1" ht="39.6" x14ac:dyDescent="0.25">
      <c r="A62" s="186" t="s">
        <v>25</v>
      </c>
      <c r="B62" s="194" t="s">
        <v>380</v>
      </c>
      <c r="E62" s="189"/>
      <c r="F62" s="189"/>
    </row>
    <row r="63" spans="1:8" s="188" customFormat="1" ht="13.2" x14ac:dyDescent="0.25">
      <c r="A63" s="186"/>
      <c r="B63" s="186" t="s">
        <v>381</v>
      </c>
      <c r="C63" s="188" t="s">
        <v>334</v>
      </c>
      <c r="D63" s="188">
        <v>30</v>
      </c>
      <c r="E63" s="229"/>
      <c r="F63" s="183">
        <f>+D63*E63</f>
        <v>0</v>
      </c>
      <c r="G63" s="184"/>
      <c r="H63" s="56" t="str">
        <f t="shared" ref="H63" si="15">IF(E63="","VNESI CENO NA ENOTO!","")</f>
        <v>VNESI CENO NA ENOTO!</v>
      </c>
    </row>
    <row r="64" spans="1:8" s="188" customFormat="1" ht="13.2" x14ac:dyDescent="0.25">
      <c r="A64" s="186"/>
      <c r="B64" s="186"/>
      <c r="E64" s="189"/>
      <c r="F64" s="189"/>
    </row>
    <row r="65" spans="1:8" s="184" customFormat="1" ht="39.6" x14ac:dyDescent="0.25">
      <c r="A65" s="185" t="s">
        <v>26</v>
      </c>
      <c r="B65" s="180" t="s">
        <v>382</v>
      </c>
      <c r="E65" s="192"/>
      <c r="F65" s="192"/>
    </row>
    <row r="66" spans="1:8" s="184" customFormat="1" ht="13.2" x14ac:dyDescent="0.25">
      <c r="A66" s="185"/>
      <c r="B66" s="185" t="s">
        <v>310</v>
      </c>
      <c r="C66" s="184" t="s">
        <v>345</v>
      </c>
      <c r="D66" s="184">
        <v>7</v>
      </c>
      <c r="E66" s="230"/>
      <c r="F66" s="183">
        <f>+D66*E66</f>
        <v>0</v>
      </c>
      <c r="H66" s="56" t="str">
        <f t="shared" ref="H66" si="16">IF(E66="","VNESI CENO NA ENOTO!","")</f>
        <v>VNESI CENO NA ENOTO!</v>
      </c>
    </row>
    <row r="67" spans="1:8" s="188" customFormat="1" ht="13.2" x14ac:dyDescent="0.25">
      <c r="A67" s="186"/>
      <c r="B67" s="186"/>
      <c r="E67" s="189"/>
      <c r="F67" s="189"/>
    </row>
    <row r="68" spans="1:8" s="188" customFormat="1" ht="39.6" x14ac:dyDescent="0.25">
      <c r="A68" s="186" t="s">
        <v>27</v>
      </c>
      <c r="B68" s="194" t="s">
        <v>383</v>
      </c>
      <c r="C68" s="195"/>
      <c r="E68" s="189"/>
      <c r="F68" s="189"/>
    </row>
    <row r="69" spans="1:8" s="188" customFormat="1" ht="13.2" x14ac:dyDescent="0.25">
      <c r="A69" s="186"/>
      <c r="B69" s="186"/>
      <c r="C69" s="188" t="s">
        <v>384</v>
      </c>
      <c r="D69" s="188">
        <v>5</v>
      </c>
      <c r="E69" s="229"/>
      <c r="F69" s="183">
        <f>+D69*E69</f>
        <v>0</v>
      </c>
      <c r="G69" s="184"/>
      <c r="H69" s="56" t="str">
        <f t="shared" ref="H69" si="17">IF(E69="","VNESI CENO NA ENOTO!","")</f>
        <v>VNESI CENO NA ENOTO!</v>
      </c>
    </row>
    <row r="70" spans="1:8" s="188" customFormat="1" ht="13.2" x14ac:dyDescent="0.25">
      <c r="A70" s="186"/>
      <c r="B70" s="186"/>
      <c r="E70" s="189"/>
      <c r="F70" s="189"/>
    </row>
    <row r="71" spans="1:8" s="184" customFormat="1" ht="66" x14ac:dyDescent="0.25">
      <c r="A71" s="185" t="s">
        <v>28</v>
      </c>
      <c r="B71" s="196" t="s">
        <v>385</v>
      </c>
      <c r="F71" s="192"/>
    </row>
    <row r="72" spans="1:8" s="184" customFormat="1" ht="13.2" x14ac:dyDescent="0.25">
      <c r="B72" s="180" t="s">
        <v>386</v>
      </c>
      <c r="F72" s="192"/>
    </row>
    <row r="73" spans="1:8" s="184" customFormat="1" ht="13.2" x14ac:dyDescent="0.25">
      <c r="B73" s="180" t="s">
        <v>387</v>
      </c>
      <c r="F73" s="192"/>
    </row>
    <row r="74" spans="1:8" s="184" customFormat="1" ht="13.2" x14ac:dyDescent="0.25">
      <c r="B74" s="180"/>
      <c r="C74" s="184" t="s">
        <v>388</v>
      </c>
      <c r="D74" s="184">
        <v>1</v>
      </c>
      <c r="E74" s="230"/>
      <c r="F74" s="183">
        <f>+D74*E74</f>
        <v>0</v>
      </c>
      <c r="H74" s="56" t="str">
        <f t="shared" ref="H74" si="18">IF(E74="","VNESI CENO NA ENOTO!","")</f>
        <v>VNESI CENO NA ENOTO!</v>
      </c>
    </row>
    <row r="75" spans="1:8" s="184" customFormat="1" ht="13.2" x14ac:dyDescent="0.25">
      <c r="A75" s="179"/>
      <c r="B75" s="197"/>
      <c r="E75" s="192"/>
      <c r="F75" s="192"/>
    </row>
    <row r="76" spans="1:8" s="184" customFormat="1" ht="39.6" x14ac:dyDescent="0.25">
      <c r="A76" s="179" t="s">
        <v>29</v>
      </c>
      <c r="B76" s="198" t="s">
        <v>389</v>
      </c>
      <c r="D76" s="199"/>
      <c r="F76" s="189"/>
    </row>
    <row r="77" spans="1:8" s="184" customFormat="1" ht="13.2" x14ac:dyDescent="0.25">
      <c r="A77" s="179"/>
      <c r="B77" s="180" t="s">
        <v>390</v>
      </c>
      <c r="C77" s="184" t="s">
        <v>20</v>
      </c>
      <c r="D77" s="200">
        <v>1</v>
      </c>
      <c r="E77" s="229"/>
      <c r="F77" s="183">
        <f t="shared" ref="F77:F78" si="19">+D77*E77</f>
        <v>0</v>
      </c>
      <c r="H77" s="56" t="str">
        <f t="shared" ref="H77:H78" si="20">IF(E77="","VNESI CENO NA ENOTO!","")</f>
        <v>VNESI CENO NA ENOTO!</v>
      </c>
    </row>
    <row r="78" spans="1:8" s="184" customFormat="1" ht="13.2" x14ac:dyDescent="0.25">
      <c r="A78" s="179"/>
      <c r="B78" s="180" t="s">
        <v>391</v>
      </c>
      <c r="C78" s="184" t="s">
        <v>20</v>
      </c>
      <c r="D78" s="200">
        <v>1</v>
      </c>
      <c r="E78" s="229"/>
      <c r="F78" s="183">
        <f t="shared" si="19"/>
        <v>0</v>
      </c>
      <c r="H78" s="56" t="str">
        <f t="shared" si="20"/>
        <v>VNESI CENO NA ENOTO!</v>
      </c>
    </row>
    <row r="79" spans="1:8" s="184" customFormat="1" ht="13.2" x14ac:dyDescent="0.25">
      <c r="A79" s="179"/>
      <c r="B79" s="180"/>
      <c r="D79" s="200"/>
      <c r="E79" s="189"/>
      <c r="F79" s="192"/>
    </row>
    <row r="80" spans="1:8" s="184" customFormat="1" ht="66" x14ac:dyDescent="0.25">
      <c r="A80" s="179" t="s">
        <v>30</v>
      </c>
      <c r="B80" s="201" t="s">
        <v>392</v>
      </c>
      <c r="D80" s="199"/>
      <c r="F80" s="189"/>
    </row>
    <row r="81" spans="1:8" s="184" customFormat="1" ht="13.2" x14ac:dyDescent="0.25">
      <c r="A81" s="179"/>
      <c r="B81" s="180" t="s">
        <v>393</v>
      </c>
      <c r="C81" s="184" t="s">
        <v>20</v>
      </c>
      <c r="D81" s="200">
        <v>4</v>
      </c>
      <c r="E81" s="229"/>
      <c r="F81" s="183">
        <f t="shared" ref="F81:F83" si="21">+D81*E81</f>
        <v>0</v>
      </c>
      <c r="H81" s="56" t="str">
        <f t="shared" ref="H81:H83" si="22">IF(E81="","VNESI CENO NA ENOTO!","")</f>
        <v>VNESI CENO NA ENOTO!</v>
      </c>
    </row>
    <row r="82" spans="1:8" s="184" customFormat="1" ht="13.2" x14ac:dyDescent="0.25">
      <c r="A82" s="179"/>
      <c r="B82" s="180" t="s">
        <v>394</v>
      </c>
      <c r="C82" s="184" t="s">
        <v>20</v>
      </c>
      <c r="D82" s="200">
        <v>2</v>
      </c>
      <c r="E82" s="229"/>
      <c r="F82" s="183">
        <f t="shared" si="21"/>
        <v>0</v>
      </c>
      <c r="H82" s="56" t="str">
        <f t="shared" si="22"/>
        <v>VNESI CENO NA ENOTO!</v>
      </c>
    </row>
    <row r="83" spans="1:8" s="184" customFormat="1" ht="13.2" x14ac:dyDescent="0.25">
      <c r="A83" s="179"/>
      <c r="B83" s="180" t="s">
        <v>395</v>
      </c>
      <c r="C83" s="184" t="s">
        <v>20</v>
      </c>
      <c r="D83" s="200">
        <v>1</v>
      </c>
      <c r="E83" s="229"/>
      <c r="F83" s="183">
        <f t="shared" si="21"/>
        <v>0</v>
      </c>
      <c r="H83" s="56" t="str">
        <f t="shared" si="22"/>
        <v>VNESI CENO NA ENOTO!</v>
      </c>
    </row>
    <row r="84" spans="1:8" s="184" customFormat="1" ht="13.2" x14ac:dyDescent="0.25">
      <c r="A84" s="179"/>
      <c r="B84" s="180"/>
      <c r="D84" s="200"/>
      <c r="E84" s="189"/>
      <c r="F84" s="192"/>
    </row>
    <row r="85" spans="1:8" s="184" customFormat="1" ht="132" x14ac:dyDescent="0.25">
      <c r="A85" s="179" t="s">
        <v>31</v>
      </c>
      <c r="B85" s="180" t="s">
        <v>396</v>
      </c>
      <c r="F85" s="192"/>
    </row>
    <row r="86" spans="1:8" s="184" customFormat="1" ht="13.2" x14ac:dyDescent="0.25">
      <c r="A86" s="179"/>
      <c r="B86" s="180" t="s">
        <v>397</v>
      </c>
      <c r="C86" s="184" t="s">
        <v>109</v>
      </c>
      <c r="D86" s="202">
        <v>80</v>
      </c>
      <c r="E86" s="230"/>
      <c r="F86" s="183">
        <f>+D86*E86</f>
        <v>0</v>
      </c>
      <c r="H86" s="56" t="str">
        <f t="shared" ref="H86" si="23">IF(E86="","VNESI CENO NA ENOTO!","")</f>
        <v>VNESI CENO NA ENOTO!</v>
      </c>
    </row>
    <row r="87" spans="1:8" s="184" customFormat="1" ht="13.2" x14ac:dyDescent="0.25">
      <c r="A87" s="179"/>
      <c r="B87" s="203"/>
      <c r="D87" s="202"/>
      <c r="E87" s="192"/>
      <c r="F87" s="192"/>
    </row>
    <row r="88" spans="1:8" s="205" customFormat="1" ht="26.4" x14ac:dyDescent="0.25">
      <c r="A88" s="204" t="s">
        <v>32</v>
      </c>
      <c r="B88" s="198" t="s">
        <v>398</v>
      </c>
      <c r="F88" s="206"/>
    </row>
    <row r="89" spans="1:8" s="184" customFormat="1" ht="13.2" x14ac:dyDescent="0.25">
      <c r="A89" s="179"/>
      <c r="B89" s="180"/>
      <c r="C89" s="184" t="s">
        <v>109</v>
      </c>
      <c r="D89" s="202">
        <v>10</v>
      </c>
      <c r="E89" s="230"/>
      <c r="F89" s="183">
        <f>+D89*E89</f>
        <v>0</v>
      </c>
      <c r="H89" s="56" t="str">
        <f t="shared" ref="H89" si="24">IF(E89="","VNESI CENO NA ENOTO!","")</f>
        <v>VNESI CENO NA ENOTO!</v>
      </c>
    </row>
    <row r="90" spans="1:8" s="184" customFormat="1" ht="13.2" x14ac:dyDescent="0.25">
      <c r="A90" s="179"/>
      <c r="B90" s="180"/>
      <c r="F90" s="192"/>
    </row>
    <row r="91" spans="1:8" s="184" customFormat="1" ht="52.8" x14ac:dyDescent="0.25">
      <c r="A91" s="207" t="s">
        <v>33</v>
      </c>
      <c r="B91" s="208" t="s">
        <v>399</v>
      </c>
      <c r="C91" s="187"/>
      <c r="D91" s="209"/>
      <c r="E91" s="210"/>
      <c r="F91" s="181"/>
      <c r="G91" s="210"/>
    </row>
    <row r="92" spans="1:8" s="184" customFormat="1" ht="14.25" customHeight="1" x14ac:dyDescent="0.25">
      <c r="A92" s="207"/>
      <c r="B92" s="208"/>
      <c r="C92" s="211" t="s">
        <v>345</v>
      </c>
      <c r="D92" s="212">
        <v>1</v>
      </c>
      <c r="E92" s="232"/>
      <c r="F92" s="183">
        <f>+D92*E92</f>
        <v>0</v>
      </c>
      <c r="H92" s="56" t="str">
        <f t="shared" ref="H92" si="25">IF(E92="","VNESI CENO NA ENOTO!","")</f>
        <v>VNESI CENO NA ENOTO!</v>
      </c>
    </row>
    <row r="93" spans="1:8" s="184" customFormat="1" ht="13.2" x14ac:dyDescent="0.25">
      <c r="A93" s="179"/>
      <c r="B93" s="197"/>
      <c r="C93" s="211"/>
      <c r="D93" s="202"/>
      <c r="E93" s="192"/>
      <c r="F93" s="192"/>
    </row>
    <row r="94" spans="1:8" s="184" customFormat="1" ht="13.2" x14ac:dyDescent="0.25">
      <c r="A94" s="213" t="s">
        <v>34</v>
      </c>
      <c r="B94" s="197" t="s">
        <v>761</v>
      </c>
      <c r="E94" s="192"/>
      <c r="F94" s="192"/>
    </row>
    <row r="95" spans="1:8" s="184" customFormat="1" ht="13.2" x14ac:dyDescent="0.25">
      <c r="A95" s="213"/>
      <c r="B95" s="197"/>
      <c r="C95" s="184" t="s">
        <v>345</v>
      </c>
      <c r="D95" s="184">
        <v>1</v>
      </c>
      <c r="E95" s="230"/>
      <c r="F95" s="192">
        <f>D95*E95</f>
        <v>0</v>
      </c>
      <c r="H95" s="56" t="str">
        <f t="shared" ref="H95" si="26">IF(E95="","VNESI CENO NA ENOTO!","")</f>
        <v>VNESI CENO NA ENOTO!</v>
      </c>
    </row>
    <row r="96" spans="1:8" s="184" customFormat="1" ht="13.2" x14ac:dyDescent="0.25">
      <c r="A96" s="213" t="s">
        <v>35</v>
      </c>
      <c r="B96" s="214" t="s">
        <v>762</v>
      </c>
      <c r="C96" s="215"/>
      <c r="D96" s="215"/>
      <c r="E96" s="216"/>
      <c r="F96" s="216"/>
    </row>
    <row r="97" spans="1:8" s="184" customFormat="1" ht="13.2" x14ac:dyDescent="0.25">
      <c r="A97" s="213"/>
      <c r="B97" s="214"/>
      <c r="C97" s="215" t="s">
        <v>345</v>
      </c>
      <c r="D97" s="215">
        <v>1</v>
      </c>
      <c r="E97" s="231"/>
      <c r="F97" s="216">
        <f>D97*E97</f>
        <v>0</v>
      </c>
      <c r="G97" s="215"/>
      <c r="H97" s="56" t="str">
        <f t="shared" ref="H97" si="27">IF(E97="","VNESI CENO NA ENOTO!","")</f>
        <v>VNESI CENO NA ENOTO!</v>
      </c>
    </row>
    <row r="98" spans="1:8" s="184" customFormat="1" thickBot="1" x14ac:dyDescent="0.3">
      <c r="A98" s="213"/>
      <c r="B98" s="217"/>
      <c r="C98" s="218"/>
      <c r="D98" s="218"/>
      <c r="E98" s="219"/>
      <c r="F98" s="219"/>
      <c r="G98" s="215"/>
    </row>
    <row r="99" spans="1:8" s="184" customFormat="1" thickBot="1" x14ac:dyDescent="0.3">
      <c r="A99" s="179"/>
      <c r="B99" s="220" t="s">
        <v>352</v>
      </c>
      <c r="C99" s="221"/>
      <c r="D99" s="221"/>
      <c r="E99" s="221"/>
      <c r="F99" s="222">
        <f>SUM(F1:F97)</f>
        <v>0</v>
      </c>
      <c r="G99" s="223"/>
    </row>
    <row r="100" spans="1:8" s="184" customFormat="1" ht="13.2" x14ac:dyDescent="0.25">
      <c r="A100" s="179"/>
      <c r="B100" s="224"/>
      <c r="F100" s="192"/>
    </row>
    <row r="101" spans="1:8" s="184" customFormat="1" ht="13.2" x14ac:dyDescent="0.25">
      <c r="A101" s="179"/>
      <c r="B101" s="224"/>
      <c r="F101" s="192"/>
    </row>
    <row r="102" spans="1:8" s="184" customFormat="1" ht="13.2" x14ac:dyDescent="0.25">
      <c r="A102" s="179"/>
      <c r="B102" s="225"/>
      <c r="F102" s="192"/>
    </row>
    <row r="103" spans="1:8" x14ac:dyDescent="0.25">
      <c r="H103" s="183"/>
    </row>
  </sheetData>
  <sheetProtection algorithmName="SHA-512" hashValue="8riahtJQ9bwrGmUeA1Nn184OurRreRlQlcWH39sYMgBE/ZPY/EHgaBm/paTctK8zgwaMjiAXw90d18WyjyDa6w==" saltValue="3tGPDLXI/9AnyVgLoIG4HQ==" spinCount="100000" sheet="1" objects="1" scenarios="1"/>
  <mergeCells count="1">
    <mergeCell ref="C11:D11"/>
  </mergeCells>
  <pageMargins left="0.7" right="0.7" top="0.75" bottom="0.75" header="0.3" footer="0.3"/>
  <pageSetup paperSize="9" orientation="portrait" r:id="rId1"/>
  <headerFooter>
    <oddFooter>Stran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7"/>
  <sheetViews>
    <sheetView showGridLines="0" view="pageLayout" zoomScale="70" zoomScaleNormal="85" zoomScalePageLayoutView="70" workbookViewId="0">
      <selection activeCell="E336" sqref="E336"/>
    </sheetView>
  </sheetViews>
  <sheetFormatPr defaultColWidth="9.109375" defaultRowHeight="15.6" x14ac:dyDescent="0.3"/>
  <cols>
    <col min="1" max="1" width="7.33203125" style="108" customWidth="1"/>
    <col min="2" max="2" width="40.6640625" style="109" customWidth="1"/>
    <col min="3" max="3" width="11.33203125" style="106" customWidth="1"/>
    <col min="4" max="4" width="15.44140625" style="107" customWidth="1"/>
    <col min="5" max="5" width="14.6640625" style="107" customWidth="1"/>
    <col min="6" max="6" width="19.6640625" style="107" customWidth="1"/>
    <col min="7" max="7" width="18.44140625" style="234" bestFit="1" customWidth="1"/>
    <col min="8" max="10" width="16.44140625" style="234" bestFit="1" customWidth="1"/>
    <col min="11" max="12" width="9.109375" style="234"/>
    <col min="13" max="13" width="15.44140625" style="234" bestFit="1" customWidth="1"/>
    <col min="14" max="14" width="9.109375" style="234"/>
    <col min="15" max="15" width="15.44140625" style="234" bestFit="1" customWidth="1"/>
    <col min="16" max="16384" width="9.109375" style="234"/>
  </cols>
  <sheetData>
    <row r="1" spans="1:6" x14ac:dyDescent="0.3">
      <c r="B1" s="110" t="s">
        <v>607</v>
      </c>
    </row>
    <row r="2" spans="1:6" x14ac:dyDescent="0.3">
      <c r="B2" s="110"/>
    </row>
    <row r="3" spans="1:6" x14ac:dyDescent="0.3">
      <c r="A3" s="111"/>
      <c r="B3" s="112" t="s">
        <v>408</v>
      </c>
      <c r="C3" s="113"/>
      <c r="D3" s="114"/>
      <c r="E3" s="114"/>
      <c r="F3" s="114"/>
    </row>
    <row r="4" spans="1:6" ht="46.8" x14ac:dyDescent="0.3">
      <c r="A4" s="111" t="s">
        <v>409</v>
      </c>
      <c r="B4" s="117" t="s">
        <v>410</v>
      </c>
      <c r="C4" s="113"/>
      <c r="D4" s="114"/>
      <c r="E4" s="114"/>
      <c r="F4" s="114"/>
    </row>
    <row r="5" spans="1:6" ht="46.8" x14ac:dyDescent="0.3">
      <c r="A5" s="111" t="s">
        <v>409</v>
      </c>
      <c r="B5" s="118" t="s">
        <v>411</v>
      </c>
      <c r="C5" s="113"/>
      <c r="D5" s="114"/>
      <c r="E5" s="114"/>
      <c r="F5" s="114"/>
    </row>
    <row r="6" spans="1:6" x14ac:dyDescent="0.3">
      <c r="A6" s="111"/>
      <c r="B6" s="118"/>
      <c r="C6" s="113"/>
      <c r="D6" s="114"/>
      <c r="E6" s="114"/>
      <c r="F6" s="114"/>
    </row>
    <row r="7" spans="1:6" ht="31.2" x14ac:dyDescent="0.3">
      <c r="A7" s="119" t="s">
        <v>412</v>
      </c>
      <c r="B7" s="120" t="s">
        <v>413</v>
      </c>
      <c r="C7" s="121" t="s">
        <v>414</v>
      </c>
      <c r="D7" s="122" t="s">
        <v>65</v>
      </c>
      <c r="E7" s="123" t="s">
        <v>66</v>
      </c>
      <c r="F7" s="235" t="s">
        <v>67</v>
      </c>
    </row>
    <row r="8" spans="1:6" x14ac:dyDescent="0.3">
      <c r="A8" s="111"/>
      <c r="B8" s="115"/>
      <c r="C8" s="113"/>
      <c r="D8" s="114"/>
      <c r="E8" s="114"/>
      <c r="F8" s="114"/>
    </row>
    <row r="9" spans="1:6" s="236" customFormat="1" x14ac:dyDescent="0.3">
      <c r="A9" s="124" t="s">
        <v>415</v>
      </c>
      <c r="B9" s="125" t="s">
        <v>416</v>
      </c>
      <c r="C9" s="126"/>
      <c r="D9" s="116"/>
      <c r="E9" s="116"/>
      <c r="F9" s="116"/>
    </row>
    <row r="10" spans="1:6" x14ac:dyDescent="0.3">
      <c r="A10" s="111"/>
      <c r="B10" s="112" t="s">
        <v>417</v>
      </c>
      <c r="C10" s="113"/>
      <c r="D10" s="114"/>
      <c r="E10" s="114"/>
      <c r="F10" s="114"/>
    </row>
    <row r="11" spans="1:6" x14ac:dyDescent="0.3">
      <c r="A11" s="111"/>
      <c r="B11" s="112" t="s">
        <v>418</v>
      </c>
      <c r="C11" s="113"/>
      <c r="D11" s="114"/>
      <c r="E11" s="114"/>
      <c r="F11" s="114"/>
    </row>
    <row r="12" spans="1:6" x14ac:dyDescent="0.3">
      <c r="A12" s="111"/>
      <c r="B12" s="112" t="s">
        <v>419</v>
      </c>
      <c r="C12" s="113"/>
      <c r="D12" s="114"/>
      <c r="E12" s="114"/>
      <c r="F12" s="114"/>
    </row>
    <row r="13" spans="1:6" x14ac:dyDescent="0.3">
      <c r="A13" s="111"/>
      <c r="B13" s="115"/>
      <c r="C13" s="113"/>
      <c r="D13" s="114"/>
      <c r="E13" s="114"/>
      <c r="F13" s="114"/>
    </row>
    <row r="14" spans="1:6" x14ac:dyDescent="0.3">
      <c r="A14" s="111"/>
      <c r="B14" s="48" t="s">
        <v>420</v>
      </c>
      <c r="C14" s="113"/>
      <c r="D14" s="114"/>
      <c r="E14" s="114"/>
      <c r="F14" s="114"/>
    </row>
    <row r="15" spans="1:6" x14ac:dyDescent="0.3">
      <c r="A15" s="111"/>
      <c r="B15" s="112"/>
      <c r="C15" s="113"/>
      <c r="D15" s="114"/>
      <c r="E15" s="114"/>
      <c r="F15" s="114"/>
    </row>
    <row r="16" spans="1:6" x14ac:dyDescent="0.3">
      <c r="A16" s="127" t="s">
        <v>609</v>
      </c>
      <c r="B16" s="112" t="s">
        <v>421</v>
      </c>
      <c r="C16" s="113"/>
      <c r="D16" s="114"/>
      <c r="E16" s="114"/>
      <c r="F16" s="114"/>
    </row>
    <row r="17" spans="1:8" x14ac:dyDescent="0.3">
      <c r="A17" s="111"/>
      <c r="B17" s="115"/>
      <c r="C17" s="113"/>
      <c r="D17" s="114"/>
      <c r="E17" s="114"/>
      <c r="F17" s="114"/>
    </row>
    <row r="18" spans="1:8" ht="46.8" x14ac:dyDescent="0.3">
      <c r="A18" s="111"/>
      <c r="B18" s="118" t="s">
        <v>422</v>
      </c>
      <c r="C18" s="113"/>
      <c r="D18" s="114"/>
      <c r="E18" s="114"/>
      <c r="F18" s="114"/>
    </row>
    <row r="19" spans="1:8" ht="62.4" x14ac:dyDescent="0.3">
      <c r="A19" s="111"/>
      <c r="B19" s="118" t="s">
        <v>423</v>
      </c>
      <c r="C19" s="113"/>
      <c r="D19" s="114"/>
      <c r="E19" s="114"/>
      <c r="F19" s="114"/>
    </row>
    <row r="20" spans="1:8" ht="46.8" x14ac:dyDescent="0.3">
      <c r="A20" s="111"/>
      <c r="B20" s="118" t="s">
        <v>424</v>
      </c>
      <c r="C20" s="113"/>
      <c r="D20" s="114"/>
      <c r="E20" s="114"/>
      <c r="F20" s="114"/>
    </row>
    <row r="21" spans="1:8" ht="46.8" x14ac:dyDescent="0.3">
      <c r="A21" s="111"/>
      <c r="B21" s="118" t="s">
        <v>425</v>
      </c>
      <c r="C21" s="113"/>
      <c r="D21" s="114"/>
      <c r="E21" s="114"/>
      <c r="F21" s="114"/>
    </row>
    <row r="22" spans="1:8" ht="46.8" x14ac:dyDescent="0.3">
      <c r="A22" s="111"/>
      <c r="B22" s="118" t="s">
        <v>426</v>
      </c>
      <c r="C22" s="113"/>
      <c r="D22" s="114"/>
      <c r="E22" s="114"/>
      <c r="F22" s="114"/>
    </row>
    <row r="23" spans="1:8" x14ac:dyDescent="0.3">
      <c r="A23" s="111"/>
      <c r="B23" s="128" t="s">
        <v>427</v>
      </c>
      <c r="C23" s="113"/>
      <c r="D23" s="114"/>
      <c r="E23" s="114"/>
      <c r="F23" s="114"/>
    </row>
    <row r="24" spans="1:8" x14ac:dyDescent="0.3">
      <c r="A24" s="111"/>
      <c r="B24" s="128" t="s">
        <v>428</v>
      </c>
      <c r="C24" s="113"/>
      <c r="D24" s="114"/>
      <c r="E24" s="114"/>
      <c r="F24" s="114"/>
    </row>
    <row r="25" spans="1:8" ht="62.4" x14ac:dyDescent="0.3">
      <c r="A25" s="111"/>
      <c r="B25" s="118" t="s">
        <v>429</v>
      </c>
      <c r="C25" s="113"/>
      <c r="D25" s="114"/>
      <c r="E25" s="114"/>
      <c r="F25" s="114"/>
    </row>
    <row r="26" spans="1:8" x14ac:dyDescent="0.3">
      <c r="A26" s="111"/>
      <c r="B26" s="128" t="s">
        <v>430</v>
      </c>
      <c r="C26" s="113"/>
      <c r="D26" s="114"/>
      <c r="E26" s="114"/>
      <c r="F26" s="114"/>
    </row>
    <row r="27" spans="1:8" ht="171.6" x14ac:dyDescent="0.3">
      <c r="A27" s="111"/>
      <c r="B27" s="118" t="s">
        <v>431</v>
      </c>
      <c r="C27" s="113"/>
      <c r="D27" s="114"/>
      <c r="E27" s="114"/>
      <c r="F27" s="114"/>
    </row>
    <row r="28" spans="1:8" ht="46.8" x14ac:dyDescent="0.3">
      <c r="A28" s="111"/>
      <c r="B28" s="118" t="s">
        <v>432</v>
      </c>
      <c r="C28" s="113"/>
      <c r="D28" s="114"/>
      <c r="E28" s="114"/>
      <c r="F28" s="114"/>
    </row>
    <row r="29" spans="1:8" x14ac:dyDescent="0.3">
      <c r="A29" s="111"/>
      <c r="B29" s="128"/>
      <c r="C29" s="113"/>
      <c r="D29" s="114"/>
      <c r="E29" s="114"/>
      <c r="F29" s="114"/>
    </row>
    <row r="30" spans="1:8" ht="78" x14ac:dyDescent="0.3">
      <c r="A30" s="111" t="s">
        <v>0</v>
      </c>
      <c r="B30" s="129" t="s">
        <v>433</v>
      </c>
      <c r="C30" s="113"/>
      <c r="D30" s="114"/>
      <c r="E30" s="114"/>
      <c r="F30" s="114"/>
    </row>
    <row r="31" spans="1:8" x14ac:dyDescent="0.3">
      <c r="A31" s="111"/>
      <c r="B31" s="128" t="s">
        <v>434</v>
      </c>
      <c r="C31" s="113" t="s">
        <v>20</v>
      </c>
      <c r="D31" s="114">
        <v>8</v>
      </c>
      <c r="E31" s="233"/>
      <c r="F31" s="114">
        <f>D31*E31</f>
        <v>0</v>
      </c>
      <c r="H31" s="56" t="str">
        <f t="shared" ref="H31" si="0">IF(E31="","VNESI CENO NA ENOTO!","")</f>
        <v>VNESI CENO NA ENOTO!</v>
      </c>
    </row>
    <row r="32" spans="1:8" x14ac:dyDescent="0.3">
      <c r="A32" s="111"/>
      <c r="B32" s="128"/>
      <c r="C32" s="113"/>
      <c r="D32" s="113"/>
      <c r="E32" s="113"/>
      <c r="F32" s="114"/>
    </row>
    <row r="33" spans="1:8" ht="93.6" x14ac:dyDescent="0.3">
      <c r="A33" s="111" t="s">
        <v>1</v>
      </c>
      <c r="B33" s="117" t="s">
        <v>435</v>
      </c>
      <c r="C33" s="113"/>
      <c r="D33" s="114"/>
      <c r="E33" s="114"/>
      <c r="F33" s="114"/>
    </row>
    <row r="34" spans="1:8" x14ac:dyDescent="0.3">
      <c r="A34" s="111"/>
      <c r="B34" s="128" t="s">
        <v>436</v>
      </c>
      <c r="C34" s="113" t="s">
        <v>20</v>
      </c>
      <c r="D34" s="114">
        <v>9</v>
      </c>
      <c r="E34" s="233"/>
      <c r="F34" s="114">
        <f>D34*E34</f>
        <v>0</v>
      </c>
      <c r="H34" s="56" t="str">
        <f t="shared" ref="H34" si="1">IF(E34="","VNESI CENO NA ENOTO!","")</f>
        <v>VNESI CENO NA ENOTO!</v>
      </c>
    </row>
    <row r="35" spans="1:8" x14ac:dyDescent="0.3">
      <c r="A35" s="111"/>
      <c r="B35" s="128"/>
      <c r="C35" s="113"/>
      <c r="D35" s="114"/>
      <c r="E35" s="114"/>
      <c r="F35" s="114"/>
    </row>
    <row r="36" spans="1:8" ht="93.6" x14ac:dyDescent="0.3">
      <c r="A36" s="111" t="s">
        <v>2</v>
      </c>
      <c r="B36" s="117" t="s">
        <v>435</v>
      </c>
      <c r="C36" s="113"/>
      <c r="D36" s="114"/>
      <c r="E36" s="233"/>
      <c r="F36" s="114"/>
    </row>
    <row r="37" spans="1:8" x14ac:dyDescent="0.3">
      <c r="A37" s="111"/>
      <c r="B37" s="128" t="s">
        <v>437</v>
      </c>
      <c r="C37" s="113" t="s">
        <v>20</v>
      </c>
      <c r="D37" s="114">
        <v>11</v>
      </c>
      <c r="E37" s="233"/>
      <c r="F37" s="114">
        <f>D37*E37</f>
        <v>0</v>
      </c>
      <c r="H37" s="56" t="str">
        <f t="shared" ref="H37" si="2">IF(E37="","VNESI CENO NA ENOTO!","")</f>
        <v>VNESI CENO NA ENOTO!</v>
      </c>
    </row>
    <row r="38" spans="1:8" x14ac:dyDescent="0.3">
      <c r="A38" s="111"/>
      <c r="B38" s="115"/>
      <c r="C38" s="113"/>
      <c r="D38" s="114"/>
      <c r="E38" s="114"/>
      <c r="F38" s="114"/>
    </row>
    <row r="39" spans="1:8" ht="78" x14ac:dyDescent="0.3">
      <c r="A39" s="130" t="s">
        <v>3</v>
      </c>
      <c r="B39" s="129" t="s">
        <v>438</v>
      </c>
      <c r="C39" s="114"/>
      <c r="D39" s="114"/>
      <c r="E39" s="114"/>
      <c r="F39" s="114"/>
    </row>
    <row r="40" spans="1:8" x14ac:dyDescent="0.3">
      <c r="A40" s="130"/>
      <c r="B40" s="131" t="s">
        <v>439</v>
      </c>
      <c r="C40" s="114" t="s">
        <v>20</v>
      </c>
      <c r="D40" s="114">
        <v>20</v>
      </c>
      <c r="E40" s="233"/>
      <c r="F40" s="114">
        <f>D40*E40</f>
        <v>0</v>
      </c>
      <c r="H40" s="56" t="str">
        <f t="shared" ref="H40" si="3">IF(E40="","VNESI CENO NA ENOTO!","")</f>
        <v>VNESI CENO NA ENOTO!</v>
      </c>
    </row>
    <row r="41" spans="1:8" x14ac:dyDescent="0.3">
      <c r="A41" s="130"/>
      <c r="B41" s="132"/>
      <c r="C41" s="114"/>
      <c r="D41" s="114"/>
      <c r="E41" s="114"/>
      <c r="F41" s="114"/>
    </row>
    <row r="42" spans="1:8" ht="78" x14ac:dyDescent="0.3">
      <c r="A42" s="130" t="s">
        <v>5</v>
      </c>
      <c r="B42" s="129" t="s">
        <v>440</v>
      </c>
      <c r="C42" s="114"/>
      <c r="D42" s="114"/>
      <c r="E42" s="114"/>
      <c r="F42" s="114"/>
    </row>
    <row r="43" spans="1:8" x14ac:dyDescent="0.3">
      <c r="A43" s="130"/>
      <c r="B43" s="131" t="s">
        <v>441</v>
      </c>
      <c r="C43" s="114" t="s">
        <v>20</v>
      </c>
      <c r="D43" s="114">
        <v>3</v>
      </c>
      <c r="E43" s="233"/>
      <c r="F43" s="114">
        <f>D43*E43</f>
        <v>0</v>
      </c>
      <c r="H43" s="56" t="str">
        <f t="shared" ref="H43" si="4">IF(E43="","VNESI CENO NA ENOTO!","")</f>
        <v>VNESI CENO NA ENOTO!</v>
      </c>
    </row>
    <row r="44" spans="1:8" x14ac:dyDescent="0.3">
      <c r="A44" s="130"/>
      <c r="B44" s="132"/>
      <c r="C44" s="114"/>
      <c r="D44" s="114"/>
      <c r="E44" s="114"/>
      <c r="F44" s="114"/>
    </row>
    <row r="45" spans="1:8" ht="93.6" x14ac:dyDescent="0.3">
      <c r="A45" s="130" t="s">
        <v>6</v>
      </c>
      <c r="B45" s="129" t="s">
        <v>442</v>
      </c>
      <c r="C45" s="114"/>
      <c r="D45" s="114"/>
      <c r="E45" s="114"/>
      <c r="F45" s="114"/>
    </row>
    <row r="46" spans="1:8" x14ac:dyDescent="0.3">
      <c r="A46" s="111"/>
      <c r="B46" s="128" t="s">
        <v>443</v>
      </c>
      <c r="C46" s="113" t="s">
        <v>20</v>
      </c>
      <c r="D46" s="114">
        <v>12</v>
      </c>
      <c r="E46" s="233"/>
      <c r="F46" s="114">
        <f>D46*E46</f>
        <v>0</v>
      </c>
      <c r="H46" s="56" t="str">
        <f t="shared" ref="H46" si="5">IF(E46="","VNESI CENO NA ENOTO!","")</f>
        <v>VNESI CENO NA ENOTO!</v>
      </c>
    </row>
    <row r="47" spans="1:8" x14ac:dyDescent="0.3">
      <c r="A47" s="111"/>
      <c r="B47" s="115"/>
      <c r="C47" s="113"/>
      <c r="D47" s="114"/>
      <c r="E47" s="114"/>
      <c r="F47" s="114"/>
    </row>
    <row r="48" spans="1:8" ht="62.4" x14ac:dyDescent="0.3">
      <c r="A48" s="111" t="s">
        <v>7</v>
      </c>
      <c r="B48" s="129" t="s">
        <v>444</v>
      </c>
      <c r="C48" s="113"/>
      <c r="D48" s="114"/>
      <c r="E48" s="114"/>
      <c r="F48" s="114"/>
    </row>
    <row r="49" spans="1:8" x14ac:dyDescent="0.3">
      <c r="A49" s="111"/>
      <c r="B49" s="115" t="s">
        <v>445</v>
      </c>
      <c r="C49" s="113" t="s">
        <v>20</v>
      </c>
      <c r="D49" s="114">
        <v>17</v>
      </c>
      <c r="E49" s="233"/>
      <c r="F49" s="114">
        <f>D49*E49</f>
        <v>0</v>
      </c>
      <c r="H49" s="56" t="str">
        <f t="shared" ref="H49" si="6">IF(E49="","VNESI CENO NA ENOTO!","")</f>
        <v>VNESI CENO NA ENOTO!</v>
      </c>
    </row>
    <row r="50" spans="1:8" x14ac:dyDescent="0.3">
      <c r="A50" s="111"/>
      <c r="B50" s="115"/>
      <c r="C50" s="113"/>
      <c r="D50" s="114"/>
      <c r="E50" s="114"/>
      <c r="F50" s="114"/>
    </row>
    <row r="51" spans="1:8" ht="62.4" x14ac:dyDescent="0.3">
      <c r="A51" s="111" t="s">
        <v>8</v>
      </c>
      <c r="B51" s="129" t="s">
        <v>446</v>
      </c>
      <c r="C51" s="113"/>
      <c r="D51" s="114"/>
      <c r="E51" s="114"/>
      <c r="F51" s="114"/>
    </row>
    <row r="52" spans="1:8" x14ac:dyDescent="0.3">
      <c r="A52" s="111"/>
      <c r="B52" s="115" t="s">
        <v>447</v>
      </c>
      <c r="C52" s="113" t="s">
        <v>20</v>
      </c>
      <c r="D52" s="114">
        <v>10</v>
      </c>
      <c r="E52" s="233"/>
      <c r="F52" s="114">
        <f>D52*E52</f>
        <v>0</v>
      </c>
      <c r="H52" s="56" t="str">
        <f t="shared" ref="H52" si="7">IF(E52="","VNESI CENO NA ENOTO!","")</f>
        <v>VNESI CENO NA ENOTO!</v>
      </c>
    </row>
    <row r="53" spans="1:8" x14ac:dyDescent="0.3">
      <c r="A53" s="111"/>
      <c r="B53" s="128"/>
      <c r="C53" s="113"/>
      <c r="D53" s="114"/>
      <c r="E53" s="114"/>
      <c r="F53" s="114"/>
    </row>
    <row r="54" spans="1:8" ht="46.8" x14ac:dyDescent="0.3">
      <c r="A54" s="130" t="s">
        <v>9</v>
      </c>
      <c r="B54" s="129" t="s">
        <v>448</v>
      </c>
      <c r="C54" s="114" t="s">
        <v>449</v>
      </c>
      <c r="D54" s="114">
        <v>1</v>
      </c>
      <c r="E54" s="233"/>
      <c r="F54" s="114">
        <f>D54*E54</f>
        <v>0</v>
      </c>
      <c r="H54" s="56" t="str">
        <f t="shared" ref="H54" si="8">IF(E54="","VNESI CENO NA ENOTO!","")</f>
        <v>VNESI CENO NA ENOTO!</v>
      </c>
    </row>
    <row r="55" spans="1:8" x14ac:dyDescent="0.3">
      <c r="A55" s="111"/>
      <c r="B55" s="128"/>
      <c r="C55" s="113"/>
      <c r="D55" s="114"/>
      <c r="E55" s="114"/>
      <c r="F55" s="114"/>
    </row>
    <row r="56" spans="1:8" ht="46.8" x14ac:dyDescent="0.3">
      <c r="A56" s="130" t="s">
        <v>10</v>
      </c>
      <c r="B56" s="129" t="s">
        <v>450</v>
      </c>
      <c r="C56" s="114" t="s">
        <v>20</v>
      </c>
      <c r="D56" s="114">
        <v>1</v>
      </c>
      <c r="E56" s="233"/>
      <c r="F56" s="114">
        <f>D56*E56</f>
        <v>0</v>
      </c>
      <c r="H56" s="56" t="str">
        <f t="shared" ref="H56" si="9">IF(E56="","VNESI CENO NA ENOTO!","")</f>
        <v>VNESI CENO NA ENOTO!</v>
      </c>
    </row>
    <row r="57" spans="1:8" x14ac:dyDescent="0.3">
      <c r="A57" s="111"/>
      <c r="B57" s="131"/>
      <c r="C57" s="114"/>
      <c r="D57" s="114"/>
      <c r="E57" s="114"/>
      <c r="F57" s="114"/>
    </row>
    <row r="58" spans="1:8" x14ac:dyDescent="0.3">
      <c r="A58" s="111" t="s">
        <v>21</v>
      </c>
      <c r="B58" s="132" t="s">
        <v>451</v>
      </c>
      <c r="C58" s="114" t="s">
        <v>20</v>
      </c>
      <c r="D58" s="114">
        <v>1</v>
      </c>
      <c r="E58" s="233"/>
      <c r="F58" s="114">
        <f>D58*E58</f>
        <v>0</v>
      </c>
      <c r="H58" s="56" t="str">
        <f t="shared" ref="H58" si="10">IF(E58="","VNESI CENO NA ENOTO!","")</f>
        <v>VNESI CENO NA ENOTO!</v>
      </c>
    </row>
    <row r="59" spans="1:8" x14ac:dyDescent="0.3">
      <c r="A59" s="111"/>
      <c r="B59" s="128"/>
      <c r="C59" s="113"/>
      <c r="D59" s="114"/>
      <c r="E59" s="114"/>
      <c r="F59" s="114"/>
    </row>
    <row r="60" spans="1:8" x14ac:dyDescent="0.3">
      <c r="A60" s="111"/>
      <c r="B60" s="133" t="s">
        <v>618</v>
      </c>
      <c r="C60" s="113"/>
      <c r="D60" s="114"/>
      <c r="E60" s="114"/>
      <c r="F60" s="116">
        <f>SUM(F29:F59)</f>
        <v>0</v>
      </c>
    </row>
    <row r="61" spans="1:8" x14ac:dyDescent="0.3">
      <c r="A61" s="111"/>
      <c r="B61" s="112"/>
      <c r="C61" s="113"/>
      <c r="D61" s="114"/>
      <c r="E61" s="114"/>
      <c r="F61" s="114"/>
    </row>
    <row r="62" spans="1:8" s="236" customFormat="1" x14ac:dyDescent="0.3">
      <c r="A62" s="127" t="s">
        <v>612</v>
      </c>
      <c r="B62" s="112" t="s">
        <v>452</v>
      </c>
      <c r="C62" s="126"/>
      <c r="D62" s="114"/>
      <c r="E62" s="114"/>
      <c r="F62" s="114"/>
    </row>
    <row r="63" spans="1:8" x14ac:dyDescent="0.3">
      <c r="A63" s="111"/>
      <c r="B63" s="115" t="s">
        <v>420</v>
      </c>
      <c r="C63" s="113"/>
      <c r="D63" s="114"/>
      <c r="E63" s="114"/>
      <c r="F63" s="114"/>
    </row>
    <row r="64" spans="1:8" x14ac:dyDescent="0.3">
      <c r="A64" s="111"/>
      <c r="B64" s="115"/>
      <c r="C64" s="113"/>
      <c r="D64" s="114"/>
      <c r="E64" s="114"/>
      <c r="F64" s="114"/>
    </row>
    <row r="65" spans="1:8" x14ac:dyDescent="0.3">
      <c r="A65" s="111" t="s">
        <v>0</v>
      </c>
      <c r="B65" s="115" t="s">
        <v>453</v>
      </c>
      <c r="C65" s="113"/>
      <c r="D65" s="114"/>
      <c r="E65" s="114"/>
      <c r="F65" s="114"/>
    </row>
    <row r="66" spans="1:8" x14ac:dyDescent="0.3">
      <c r="A66" s="111"/>
      <c r="B66" s="115" t="s">
        <v>454</v>
      </c>
      <c r="C66" s="113"/>
      <c r="D66" s="114"/>
      <c r="E66" s="114"/>
      <c r="F66" s="114"/>
    </row>
    <row r="67" spans="1:8" x14ac:dyDescent="0.3">
      <c r="A67" s="111"/>
      <c r="B67" s="115" t="s">
        <v>455</v>
      </c>
      <c r="C67" s="113"/>
      <c r="D67" s="114"/>
      <c r="E67" s="114"/>
      <c r="F67" s="114"/>
    </row>
    <row r="68" spans="1:8" x14ac:dyDescent="0.3">
      <c r="A68" s="111"/>
      <c r="B68" s="115"/>
      <c r="C68" s="113"/>
      <c r="D68" s="114"/>
      <c r="E68" s="114"/>
      <c r="F68" s="114"/>
    </row>
    <row r="69" spans="1:8" x14ac:dyDescent="0.3">
      <c r="A69" s="111"/>
      <c r="B69" s="115" t="s">
        <v>456</v>
      </c>
      <c r="C69" s="113" t="s">
        <v>334</v>
      </c>
      <c r="D69" s="114">
        <v>80</v>
      </c>
      <c r="E69" s="233"/>
      <c r="F69" s="114">
        <f>D69*E69</f>
        <v>0</v>
      </c>
      <c r="H69" s="56" t="str">
        <f t="shared" ref="H69:H74" si="11">IF(E69="","VNESI CENO NA ENOTO!","")</f>
        <v>VNESI CENO NA ENOTO!</v>
      </c>
    </row>
    <row r="70" spans="1:8" x14ac:dyDescent="0.3">
      <c r="A70" s="111"/>
      <c r="B70" s="115" t="s">
        <v>457</v>
      </c>
      <c r="C70" s="113" t="s">
        <v>458</v>
      </c>
      <c r="D70" s="114">
        <v>250</v>
      </c>
      <c r="E70" s="233"/>
      <c r="F70" s="114">
        <f t="shared" ref="F70:F74" si="12">D70*E70</f>
        <v>0</v>
      </c>
      <c r="H70" s="56" t="str">
        <f t="shared" si="11"/>
        <v>VNESI CENO NA ENOTO!</v>
      </c>
    </row>
    <row r="71" spans="1:8" x14ac:dyDescent="0.3">
      <c r="A71" s="111"/>
      <c r="B71" s="115" t="s">
        <v>459</v>
      </c>
      <c r="C71" s="113" t="s">
        <v>458</v>
      </c>
      <c r="D71" s="114">
        <v>1200</v>
      </c>
      <c r="E71" s="233"/>
      <c r="F71" s="114">
        <f t="shared" si="12"/>
        <v>0</v>
      </c>
      <c r="H71" s="56" t="str">
        <f t="shared" si="11"/>
        <v>VNESI CENO NA ENOTO!</v>
      </c>
    </row>
    <row r="72" spans="1:8" x14ac:dyDescent="0.3">
      <c r="A72" s="111"/>
      <c r="B72" s="115" t="s">
        <v>460</v>
      </c>
      <c r="C72" s="113" t="s">
        <v>334</v>
      </c>
      <c r="D72" s="114">
        <v>200</v>
      </c>
      <c r="E72" s="233"/>
      <c r="F72" s="114">
        <f t="shared" si="12"/>
        <v>0</v>
      </c>
      <c r="H72" s="56" t="str">
        <f t="shared" si="11"/>
        <v>VNESI CENO NA ENOTO!</v>
      </c>
    </row>
    <row r="73" spans="1:8" x14ac:dyDescent="0.3">
      <c r="A73" s="111"/>
      <c r="B73" s="115" t="s">
        <v>461</v>
      </c>
      <c r="C73" s="113" t="s">
        <v>334</v>
      </c>
      <c r="D73" s="114">
        <v>1100</v>
      </c>
      <c r="E73" s="233"/>
      <c r="F73" s="114">
        <f t="shared" si="12"/>
        <v>0</v>
      </c>
      <c r="H73" s="56" t="str">
        <f t="shared" si="11"/>
        <v>VNESI CENO NA ENOTO!</v>
      </c>
    </row>
    <row r="74" spans="1:8" x14ac:dyDescent="0.3">
      <c r="A74" s="111"/>
      <c r="B74" s="115" t="s">
        <v>462</v>
      </c>
      <c r="C74" s="113" t="s">
        <v>334</v>
      </c>
      <c r="D74" s="114">
        <v>100</v>
      </c>
      <c r="E74" s="233"/>
      <c r="F74" s="114">
        <f t="shared" si="12"/>
        <v>0</v>
      </c>
      <c r="H74" s="56" t="str">
        <f t="shared" si="11"/>
        <v>VNESI CENO NA ENOTO!</v>
      </c>
    </row>
    <row r="75" spans="1:8" x14ac:dyDescent="0.3">
      <c r="A75" s="111"/>
      <c r="B75" s="115"/>
      <c r="C75" s="113"/>
      <c r="D75" s="114"/>
      <c r="E75" s="114"/>
      <c r="F75" s="114"/>
    </row>
    <row r="76" spans="1:8" x14ac:dyDescent="0.3">
      <c r="A76" s="111" t="s">
        <v>1</v>
      </c>
      <c r="B76" s="115" t="s">
        <v>463</v>
      </c>
      <c r="C76" s="113"/>
      <c r="D76" s="114"/>
      <c r="E76" s="114"/>
      <c r="F76" s="114"/>
    </row>
    <row r="77" spans="1:8" ht="31.2" x14ac:dyDescent="0.3">
      <c r="A77" s="134"/>
      <c r="B77" s="118" t="s">
        <v>464</v>
      </c>
      <c r="C77" s="113" t="s">
        <v>334</v>
      </c>
      <c r="D77" s="114">
        <v>200</v>
      </c>
      <c r="E77" s="233"/>
      <c r="F77" s="114">
        <f>D77*E77</f>
        <v>0</v>
      </c>
      <c r="H77" s="56" t="str">
        <f t="shared" ref="H77:H78" si="13">IF(E77="","VNESI CENO NA ENOTO!","")</f>
        <v>VNESI CENO NA ENOTO!</v>
      </c>
    </row>
    <row r="78" spans="1:8" ht="31.2" x14ac:dyDescent="0.3">
      <c r="A78" s="134"/>
      <c r="B78" s="118" t="s">
        <v>465</v>
      </c>
      <c r="C78" s="113" t="s">
        <v>334</v>
      </c>
      <c r="D78" s="114">
        <v>150</v>
      </c>
      <c r="E78" s="233"/>
      <c r="F78" s="114">
        <f>D78*E78</f>
        <v>0</v>
      </c>
      <c r="H78" s="56" t="str">
        <f t="shared" si="13"/>
        <v>VNESI CENO NA ENOTO!</v>
      </c>
    </row>
    <row r="79" spans="1:8" x14ac:dyDescent="0.3">
      <c r="A79" s="111"/>
      <c r="B79" s="115"/>
      <c r="C79" s="113"/>
      <c r="D79" s="114"/>
      <c r="E79" s="114"/>
      <c r="F79" s="114"/>
    </row>
    <row r="80" spans="1:8" x14ac:dyDescent="0.3">
      <c r="A80" s="111" t="s">
        <v>2</v>
      </c>
      <c r="B80" s="115" t="s">
        <v>466</v>
      </c>
      <c r="C80" s="113"/>
      <c r="D80" s="114"/>
      <c r="E80" s="114"/>
      <c r="F80" s="114"/>
    </row>
    <row r="81" spans="1:8" x14ac:dyDescent="0.3">
      <c r="A81" s="111"/>
      <c r="B81" s="115" t="s">
        <v>467</v>
      </c>
      <c r="C81" s="113" t="s">
        <v>334</v>
      </c>
      <c r="D81" s="114">
        <v>350</v>
      </c>
      <c r="E81" s="233"/>
      <c r="F81" s="114">
        <f t="shared" ref="F81:F84" si="14">D81*E81</f>
        <v>0</v>
      </c>
      <c r="H81" s="56" t="str">
        <f t="shared" ref="H81:H84" si="15">IF(E81="","VNESI CENO NA ENOTO!","")</f>
        <v>VNESI CENO NA ENOTO!</v>
      </c>
    </row>
    <row r="82" spans="1:8" x14ac:dyDescent="0.3">
      <c r="A82" s="111"/>
      <c r="B82" s="115" t="s">
        <v>468</v>
      </c>
      <c r="C82" s="113" t="s">
        <v>334</v>
      </c>
      <c r="D82" s="114">
        <v>250</v>
      </c>
      <c r="E82" s="233"/>
      <c r="F82" s="114">
        <f t="shared" si="14"/>
        <v>0</v>
      </c>
      <c r="H82" s="56" t="str">
        <f t="shared" si="15"/>
        <v>VNESI CENO NA ENOTO!</v>
      </c>
    </row>
    <row r="83" spans="1:8" x14ac:dyDescent="0.3">
      <c r="A83" s="111"/>
      <c r="B83" s="115" t="s">
        <v>469</v>
      </c>
      <c r="C83" s="113" t="s">
        <v>334</v>
      </c>
      <c r="D83" s="114">
        <v>50</v>
      </c>
      <c r="E83" s="233"/>
      <c r="F83" s="114">
        <f t="shared" si="14"/>
        <v>0</v>
      </c>
      <c r="H83" s="56" t="str">
        <f t="shared" si="15"/>
        <v>VNESI CENO NA ENOTO!</v>
      </c>
    </row>
    <row r="84" spans="1:8" x14ac:dyDescent="0.3">
      <c r="A84" s="111"/>
      <c r="B84" s="115" t="s">
        <v>470</v>
      </c>
      <c r="C84" s="113" t="s">
        <v>334</v>
      </c>
      <c r="D84" s="114">
        <v>30</v>
      </c>
      <c r="E84" s="233"/>
      <c r="F84" s="114">
        <f t="shared" si="14"/>
        <v>0</v>
      </c>
      <c r="H84" s="56" t="str">
        <f t="shared" si="15"/>
        <v>VNESI CENO NA ENOTO!</v>
      </c>
    </row>
    <row r="85" spans="1:8" x14ac:dyDescent="0.3">
      <c r="A85" s="111"/>
      <c r="B85" s="115"/>
      <c r="C85" s="113"/>
      <c r="D85" s="114"/>
      <c r="E85" s="114"/>
      <c r="F85" s="114"/>
    </row>
    <row r="86" spans="1:8" x14ac:dyDescent="0.3">
      <c r="A86" s="111" t="s">
        <v>3</v>
      </c>
      <c r="B86" s="115" t="s">
        <v>471</v>
      </c>
      <c r="C86" s="113"/>
      <c r="D86" s="114"/>
      <c r="E86" s="114"/>
      <c r="F86" s="114"/>
    </row>
    <row r="87" spans="1:8" x14ac:dyDescent="0.3">
      <c r="A87" s="111"/>
      <c r="B87" s="115" t="s">
        <v>472</v>
      </c>
      <c r="C87" s="113"/>
      <c r="D87" s="114"/>
      <c r="E87" s="114"/>
      <c r="F87" s="114"/>
    </row>
    <row r="88" spans="1:8" x14ac:dyDescent="0.3">
      <c r="A88" s="111"/>
      <c r="B88" s="115" t="s">
        <v>473</v>
      </c>
      <c r="C88" s="113" t="s">
        <v>334</v>
      </c>
      <c r="D88" s="114">
        <v>100</v>
      </c>
      <c r="E88" s="233"/>
      <c r="F88" s="114">
        <f t="shared" ref="F88:F90" si="16">D88*E88</f>
        <v>0</v>
      </c>
      <c r="H88" s="56" t="str">
        <f t="shared" ref="H88:H90" si="17">IF(E88="","VNESI CENO NA ENOTO!","")</f>
        <v>VNESI CENO NA ENOTO!</v>
      </c>
    </row>
    <row r="89" spans="1:8" x14ac:dyDescent="0.3">
      <c r="A89" s="111"/>
      <c r="B89" s="115" t="s">
        <v>474</v>
      </c>
      <c r="C89" s="113" t="s">
        <v>334</v>
      </c>
      <c r="D89" s="114">
        <v>50</v>
      </c>
      <c r="E89" s="233"/>
      <c r="F89" s="114">
        <f t="shared" si="16"/>
        <v>0</v>
      </c>
      <c r="H89" s="56" t="str">
        <f t="shared" si="17"/>
        <v>VNESI CENO NA ENOTO!</v>
      </c>
    </row>
    <row r="90" spans="1:8" x14ac:dyDescent="0.3">
      <c r="A90" s="111"/>
      <c r="B90" s="115" t="s">
        <v>475</v>
      </c>
      <c r="C90" s="113" t="s">
        <v>334</v>
      </c>
      <c r="D90" s="114">
        <v>60</v>
      </c>
      <c r="E90" s="233"/>
      <c r="F90" s="114">
        <f t="shared" si="16"/>
        <v>0</v>
      </c>
      <c r="H90" s="56" t="str">
        <f t="shared" si="17"/>
        <v>VNESI CENO NA ENOTO!</v>
      </c>
    </row>
    <row r="91" spans="1:8" x14ac:dyDescent="0.3">
      <c r="A91" s="111"/>
      <c r="B91" s="115"/>
      <c r="C91" s="113"/>
      <c r="D91" s="114"/>
      <c r="E91" s="114"/>
      <c r="F91" s="114"/>
    </row>
    <row r="92" spans="1:8" x14ac:dyDescent="0.3">
      <c r="A92" s="111" t="s">
        <v>5</v>
      </c>
      <c r="B92" s="115" t="s">
        <v>476</v>
      </c>
      <c r="C92" s="113"/>
      <c r="D92" s="114"/>
      <c r="E92" s="114"/>
      <c r="F92" s="114"/>
    </row>
    <row r="93" spans="1:8" x14ac:dyDescent="0.3">
      <c r="A93" s="111"/>
      <c r="B93" s="115" t="s">
        <v>477</v>
      </c>
      <c r="C93" s="113" t="s">
        <v>334</v>
      </c>
      <c r="D93" s="114">
        <v>250</v>
      </c>
      <c r="E93" s="233"/>
      <c r="F93" s="114">
        <f t="shared" ref="F93:F95" si="18">D93*E93</f>
        <v>0</v>
      </c>
      <c r="H93" s="56" t="str">
        <f t="shared" ref="H93:H95" si="19">IF(E93="","VNESI CENO NA ENOTO!","")</f>
        <v>VNESI CENO NA ENOTO!</v>
      </c>
    </row>
    <row r="94" spans="1:8" x14ac:dyDescent="0.3">
      <c r="A94" s="111"/>
      <c r="B94" s="115" t="s">
        <v>478</v>
      </c>
      <c r="C94" s="113" t="s">
        <v>334</v>
      </c>
      <c r="D94" s="114">
        <v>200</v>
      </c>
      <c r="E94" s="233"/>
      <c r="F94" s="114">
        <f t="shared" si="18"/>
        <v>0</v>
      </c>
      <c r="H94" s="56" t="str">
        <f t="shared" si="19"/>
        <v>VNESI CENO NA ENOTO!</v>
      </c>
    </row>
    <row r="95" spans="1:8" x14ac:dyDescent="0.3">
      <c r="A95" s="111"/>
      <c r="B95" s="115" t="s">
        <v>479</v>
      </c>
      <c r="C95" s="113" t="s">
        <v>334</v>
      </c>
      <c r="D95" s="114">
        <v>300</v>
      </c>
      <c r="E95" s="233"/>
      <c r="F95" s="114">
        <f t="shared" si="18"/>
        <v>0</v>
      </c>
      <c r="H95" s="56" t="str">
        <f t="shared" si="19"/>
        <v>VNESI CENO NA ENOTO!</v>
      </c>
    </row>
    <row r="96" spans="1:8" x14ac:dyDescent="0.3">
      <c r="A96" s="111"/>
      <c r="B96" s="115"/>
      <c r="C96" s="113"/>
      <c r="D96" s="114"/>
      <c r="E96" s="114"/>
      <c r="F96" s="114"/>
    </row>
    <row r="97" spans="1:8" ht="78" x14ac:dyDescent="0.3">
      <c r="A97" s="111" t="s">
        <v>6</v>
      </c>
      <c r="B97" s="118" t="s">
        <v>480</v>
      </c>
      <c r="C97" s="113"/>
      <c r="D97" s="114"/>
      <c r="E97" s="114"/>
      <c r="F97" s="114"/>
    </row>
    <row r="98" spans="1:8" x14ac:dyDescent="0.3">
      <c r="A98" s="111"/>
      <c r="B98" s="128" t="s">
        <v>481</v>
      </c>
      <c r="C98" s="113" t="s">
        <v>20</v>
      </c>
      <c r="D98" s="114">
        <v>22</v>
      </c>
      <c r="E98" s="233"/>
      <c r="F98" s="114">
        <f t="shared" ref="F98:F100" si="20">D98*E98</f>
        <v>0</v>
      </c>
      <c r="H98" s="56" t="str">
        <f t="shared" ref="H98:H100" si="21">IF(E98="","VNESI CENO NA ENOTO!","")</f>
        <v>VNESI CENO NA ENOTO!</v>
      </c>
    </row>
    <row r="99" spans="1:8" x14ac:dyDescent="0.3">
      <c r="A99" s="111"/>
      <c r="B99" s="128" t="s">
        <v>482</v>
      </c>
      <c r="C99" s="113" t="s">
        <v>20</v>
      </c>
      <c r="D99" s="114">
        <v>10</v>
      </c>
      <c r="E99" s="233"/>
      <c r="F99" s="114">
        <f t="shared" si="20"/>
        <v>0</v>
      </c>
      <c r="H99" s="56" t="str">
        <f t="shared" si="21"/>
        <v>VNESI CENO NA ENOTO!</v>
      </c>
    </row>
    <row r="100" spans="1:8" x14ac:dyDescent="0.3">
      <c r="A100" s="111"/>
      <c r="B100" s="128" t="s">
        <v>483</v>
      </c>
      <c r="C100" s="113" t="s">
        <v>20</v>
      </c>
      <c r="D100" s="114">
        <v>2</v>
      </c>
      <c r="E100" s="233"/>
      <c r="F100" s="114">
        <f t="shared" si="20"/>
        <v>0</v>
      </c>
      <c r="H100" s="56" t="str">
        <f t="shared" si="21"/>
        <v>VNESI CENO NA ENOTO!</v>
      </c>
    </row>
    <row r="101" spans="1:8" x14ac:dyDescent="0.3">
      <c r="A101" s="111"/>
      <c r="B101" s="128"/>
      <c r="C101" s="113"/>
      <c r="D101" s="114"/>
      <c r="E101" s="114"/>
      <c r="F101" s="114"/>
    </row>
    <row r="102" spans="1:8" ht="46.8" x14ac:dyDescent="0.3">
      <c r="A102" s="111" t="s">
        <v>7</v>
      </c>
      <c r="B102" s="118" t="s">
        <v>484</v>
      </c>
      <c r="C102" s="113" t="s">
        <v>345</v>
      </c>
      <c r="D102" s="114">
        <v>2</v>
      </c>
      <c r="E102" s="233"/>
      <c r="F102" s="114">
        <f>D102*E102</f>
        <v>0</v>
      </c>
      <c r="H102" s="56" t="str">
        <f t="shared" ref="H102" si="22">IF(E102="","VNESI CENO NA ENOTO!","")</f>
        <v>VNESI CENO NA ENOTO!</v>
      </c>
    </row>
    <row r="103" spans="1:8" x14ac:dyDescent="0.3">
      <c r="A103" s="111"/>
      <c r="B103" s="128"/>
      <c r="C103" s="113"/>
      <c r="D103" s="114"/>
      <c r="E103" s="114"/>
      <c r="F103" s="114"/>
    </row>
    <row r="104" spans="1:8" ht="31.2" x14ac:dyDescent="0.3">
      <c r="A104" s="111" t="s">
        <v>8</v>
      </c>
      <c r="B104" s="118" t="s">
        <v>485</v>
      </c>
      <c r="C104" s="113"/>
      <c r="D104" s="114"/>
      <c r="E104" s="114"/>
      <c r="F104" s="114"/>
    </row>
    <row r="105" spans="1:8" x14ac:dyDescent="0.3">
      <c r="A105" s="111"/>
      <c r="B105" s="128" t="s">
        <v>481</v>
      </c>
      <c r="C105" s="113" t="s">
        <v>20</v>
      </c>
      <c r="D105" s="114">
        <v>1</v>
      </c>
      <c r="E105" s="233"/>
      <c r="F105" s="114">
        <f>D105*E105</f>
        <v>0</v>
      </c>
      <c r="H105" s="56" t="str">
        <f t="shared" ref="H105" si="23">IF(E105="","VNESI CENO NA ENOTO!","")</f>
        <v>VNESI CENO NA ENOTO!</v>
      </c>
    </row>
    <row r="106" spans="1:8" x14ac:dyDescent="0.3">
      <c r="A106" s="111"/>
      <c r="B106" s="115"/>
      <c r="C106" s="113"/>
      <c r="D106" s="114"/>
      <c r="E106" s="114"/>
      <c r="F106" s="114"/>
    </row>
    <row r="107" spans="1:8" ht="109.2" x14ac:dyDescent="0.3">
      <c r="A107" s="111" t="s">
        <v>9</v>
      </c>
      <c r="B107" s="118" t="s">
        <v>486</v>
      </c>
      <c r="C107" s="113" t="s">
        <v>20</v>
      </c>
      <c r="D107" s="114">
        <v>23</v>
      </c>
      <c r="E107" s="233"/>
      <c r="F107" s="114">
        <f>D107*E107</f>
        <v>0</v>
      </c>
      <c r="H107" s="56" t="str">
        <f t="shared" ref="H107" si="24">IF(E107="","VNESI CENO NA ENOTO!","")</f>
        <v>VNESI CENO NA ENOTO!</v>
      </c>
    </row>
    <row r="108" spans="1:8" x14ac:dyDescent="0.3">
      <c r="A108" s="111"/>
      <c r="B108" s="128"/>
      <c r="C108" s="113"/>
      <c r="D108" s="114"/>
      <c r="E108" s="114"/>
      <c r="F108" s="114"/>
    </row>
    <row r="109" spans="1:8" ht="93.6" x14ac:dyDescent="0.3">
      <c r="A109" s="111" t="s">
        <v>10</v>
      </c>
      <c r="B109" s="118" t="s">
        <v>487</v>
      </c>
      <c r="C109" s="113" t="s">
        <v>20</v>
      </c>
      <c r="D109" s="114">
        <v>8</v>
      </c>
      <c r="E109" s="233"/>
      <c r="F109" s="114">
        <f>D109*E109</f>
        <v>0</v>
      </c>
      <c r="H109" s="56" t="str">
        <f t="shared" ref="H109" si="25">IF(E109="","VNESI CENO NA ENOTO!","")</f>
        <v>VNESI CENO NA ENOTO!</v>
      </c>
    </row>
    <row r="110" spans="1:8" x14ac:dyDescent="0.3">
      <c r="A110" s="111"/>
      <c r="B110" s="118"/>
      <c r="C110" s="113"/>
      <c r="D110" s="114"/>
      <c r="E110" s="114"/>
      <c r="F110" s="114"/>
    </row>
    <row r="111" spans="1:8" x14ac:dyDescent="0.3">
      <c r="A111" s="111" t="s">
        <v>21</v>
      </c>
      <c r="B111" s="115" t="s">
        <v>488</v>
      </c>
      <c r="C111" s="113"/>
      <c r="D111" s="114"/>
      <c r="E111" s="114"/>
      <c r="F111" s="114"/>
    </row>
    <row r="112" spans="1:8" x14ac:dyDescent="0.3">
      <c r="A112" s="111"/>
      <c r="B112" s="115" t="s">
        <v>489</v>
      </c>
      <c r="C112" s="113" t="s">
        <v>490</v>
      </c>
      <c r="D112" s="114">
        <v>3</v>
      </c>
      <c r="E112" s="233"/>
      <c r="F112" s="114">
        <f>D112*E112</f>
        <v>0</v>
      </c>
      <c r="H112" s="56" t="str">
        <f t="shared" ref="H112" si="26">IF(E112="","VNESI CENO NA ENOTO!","")</f>
        <v>VNESI CENO NA ENOTO!</v>
      </c>
    </row>
    <row r="113" spans="1:8" x14ac:dyDescent="0.3">
      <c r="A113" s="111"/>
      <c r="B113" s="115"/>
      <c r="C113" s="113"/>
      <c r="D113" s="114"/>
      <c r="E113" s="114"/>
      <c r="F113" s="114"/>
    </row>
    <row r="114" spans="1:8" x14ac:dyDescent="0.3">
      <c r="A114" s="111" t="s">
        <v>22</v>
      </c>
      <c r="B114" s="115" t="s">
        <v>491</v>
      </c>
      <c r="C114" s="113"/>
      <c r="D114" s="114"/>
      <c r="E114" s="114"/>
      <c r="F114" s="114"/>
    </row>
    <row r="115" spans="1:8" x14ac:dyDescent="0.3">
      <c r="A115" s="111"/>
      <c r="B115" s="115" t="s">
        <v>489</v>
      </c>
      <c r="C115" s="113" t="s">
        <v>490</v>
      </c>
      <c r="D115" s="114">
        <v>3</v>
      </c>
      <c r="E115" s="233"/>
      <c r="F115" s="114">
        <f>D115*E115</f>
        <v>0</v>
      </c>
      <c r="H115" s="56" t="str">
        <f t="shared" ref="H115" si="27">IF(E115="","VNESI CENO NA ENOTO!","")</f>
        <v>VNESI CENO NA ENOTO!</v>
      </c>
    </row>
    <row r="116" spans="1:8" x14ac:dyDescent="0.3">
      <c r="A116" s="111"/>
      <c r="B116" s="115"/>
      <c r="C116" s="113"/>
      <c r="D116" s="114"/>
      <c r="E116" s="114"/>
      <c r="F116" s="114"/>
    </row>
    <row r="117" spans="1:8" ht="46.8" x14ac:dyDescent="0.3">
      <c r="A117" s="130" t="s">
        <v>23</v>
      </c>
      <c r="B117" s="135" t="s">
        <v>492</v>
      </c>
      <c r="C117" s="114"/>
      <c r="D117" s="114"/>
      <c r="E117" s="114"/>
      <c r="F117" s="114"/>
    </row>
    <row r="118" spans="1:8" x14ac:dyDescent="0.3">
      <c r="A118" s="130"/>
      <c r="B118" s="132" t="s">
        <v>493</v>
      </c>
      <c r="C118" s="114" t="s">
        <v>20</v>
      </c>
      <c r="D118" s="114">
        <v>3</v>
      </c>
      <c r="E118" s="233"/>
      <c r="F118" s="114">
        <f t="shared" ref="F118:F124" si="28">D118*E118</f>
        <v>0</v>
      </c>
      <c r="H118" s="56" t="str">
        <f t="shared" ref="H118:H124" si="29">IF(E118="","VNESI CENO NA ENOTO!","")</f>
        <v>VNESI CENO NA ENOTO!</v>
      </c>
    </row>
    <row r="119" spans="1:8" x14ac:dyDescent="0.3">
      <c r="A119" s="111"/>
      <c r="B119" s="115" t="s">
        <v>494</v>
      </c>
      <c r="C119" s="113" t="s">
        <v>20</v>
      </c>
      <c r="D119" s="114">
        <v>1</v>
      </c>
      <c r="E119" s="233"/>
      <c r="F119" s="114">
        <f t="shared" si="28"/>
        <v>0</v>
      </c>
      <c r="H119" s="56" t="str">
        <f t="shared" si="29"/>
        <v>VNESI CENO NA ENOTO!</v>
      </c>
    </row>
    <row r="120" spans="1:8" x14ac:dyDescent="0.3">
      <c r="A120" s="111"/>
      <c r="B120" s="115" t="s">
        <v>495</v>
      </c>
      <c r="C120" s="113" t="s">
        <v>20</v>
      </c>
      <c r="D120" s="114">
        <v>1</v>
      </c>
      <c r="E120" s="233"/>
      <c r="F120" s="114">
        <f t="shared" si="28"/>
        <v>0</v>
      </c>
      <c r="H120" s="56" t="str">
        <f t="shared" si="29"/>
        <v>VNESI CENO NA ENOTO!</v>
      </c>
    </row>
    <row r="121" spans="1:8" x14ac:dyDescent="0.3">
      <c r="A121" s="111"/>
      <c r="B121" s="115" t="s">
        <v>496</v>
      </c>
      <c r="C121" s="113" t="s">
        <v>20</v>
      </c>
      <c r="D121" s="114">
        <v>1</v>
      </c>
      <c r="E121" s="233"/>
      <c r="F121" s="114">
        <f t="shared" si="28"/>
        <v>0</v>
      </c>
      <c r="H121" s="56" t="str">
        <f t="shared" si="29"/>
        <v>VNESI CENO NA ENOTO!</v>
      </c>
    </row>
    <row r="122" spans="1:8" x14ac:dyDescent="0.3">
      <c r="A122" s="111"/>
      <c r="B122" s="115" t="s">
        <v>497</v>
      </c>
      <c r="C122" s="113" t="s">
        <v>20</v>
      </c>
      <c r="D122" s="114">
        <v>3</v>
      </c>
      <c r="E122" s="233"/>
      <c r="F122" s="114">
        <f t="shared" si="28"/>
        <v>0</v>
      </c>
      <c r="H122" s="56" t="str">
        <f t="shared" si="29"/>
        <v>VNESI CENO NA ENOTO!</v>
      </c>
    </row>
    <row r="123" spans="1:8" x14ac:dyDescent="0.3">
      <c r="A123" s="111"/>
      <c r="B123" s="115" t="s">
        <v>498</v>
      </c>
      <c r="C123" s="113" t="s">
        <v>20</v>
      </c>
      <c r="D123" s="114">
        <v>7</v>
      </c>
      <c r="E123" s="233"/>
      <c r="F123" s="114">
        <f t="shared" si="28"/>
        <v>0</v>
      </c>
      <c r="H123" s="56" t="str">
        <f t="shared" si="29"/>
        <v>VNESI CENO NA ENOTO!</v>
      </c>
    </row>
    <row r="124" spans="1:8" x14ac:dyDescent="0.3">
      <c r="A124" s="111"/>
      <c r="B124" s="115" t="s">
        <v>499</v>
      </c>
      <c r="C124" s="113" t="s">
        <v>20</v>
      </c>
      <c r="D124" s="114">
        <v>2</v>
      </c>
      <c r="E124" s="233"/>
      <c r="F124" s="114">
        <f t="shared" si="28"/>
        <v>0</v>
      </c>
      <c r="H124" s="56" t="str">
        <f t="shared" si="29"/>
        <v>VNESI CENO NA ENOTO!</v>
      </c>
    </row>
    <row r="125" spans="1:8" x14ac:dyDescent="0.3">
      <c r="A125" s="111"/>
      <c r="B125" s="115"/>
      <c r="C125" s="113"/>
      <c r="D125" s="114"/>
      <c r="E125" s="114"/>
      <c r="F125" s="114"/>
    </row>
    <row r="126" spans="1:8" x14ac:dyDescent="0.3">
      <c r="A126" s="111" t="s">
        <v>24</v>
      </c>
      <c r="B126" s="115" t="s">
        <v>500</v>
      </c>
      <c r="C126" s="113"/>
      <c r="D126" s="114"/>
      <c r="E126" s="114"/>
      <c r="F126" s="114"/>
    </row>
    <row r="127" spans="1:8" x14ac:dyDescent="0.3">
      <c r="A127" s="111"/>
      <c r="B127" s="115" t="s">
        <v>501</v>
      </c>
      <c r="C127" s="113" t="s">
        <v>334</v>
      </c>
      <c r="D127" s="114">
        <v>250</v>
      </c>
      <c r="E127" s="233"/>
      <c r="F127" s="114">
        <f t="shared" ref="F127:F129" si="30">D127*E127</f>
        <v>0</v>
      </c>
      <c r="H127" s="56" t="str">
        <f t="shared" ref="H127:H129" si="31">IF(E127="","VNESI CENO NA ENOTO!","")</f>
        <v>VNESI CENO NA ENOTO!</v>
      </c>
    </row>
    <row r="128" spans="1:8" x14ac:dyDescent="0.3">
      <c r="A128" s="111"/>
      <c r="B128" s="115" t="s">
        <v>502</v>
      </c>
      <c r="C128" s="113" t="s">
        <v>334</v>
      </c>
      <c r="D128" s="114">
        <v>80</v>
      </c>
      <c r="E128" s="233"/>
      <c r="F128" s="114">
        <f t="shared" si="30"/>
        <v>0</v>
      </c>
      <c r="H128" s="56" t="str">
        <f t="shared" si="31"/>
        <v>VNESI CENO NA ENOTO!</v>
      </c>
    </row>
    <row r="129" spans="1:12" x14ac:dyDescent="0.3">
      <c r="A129" s="111"/>
      <c r="B129" s="115" t="s">
        <v>503</v>
      </c>
      <c r="C129" s="113" t="s">
        <v>334</v>
      </c>
      <c r="D129" s="114">
        <v>50</v>
      </c>
      <c r="E129" s="233"/>
      <c r="F129" s="114">
        <f t="shared" si="30"/>
        <v>0</v>
      </c>
      <c r="H129" s="56" t="str">
        <f t="shared" si="31"/>
        <v>VNESI CENO NA ENOTO!</v>
      </c>
    </row>
    <row r="130" spans="1:12" x14ac:dyDescent="0.3">
      <c r="A130" s="111"/>
      <c r="B130" s="115"/>
      <c r="C130" s="113"/>
      <c r="D130" s="114"/>
      <c r="E130" s="114"/>
      <c r="F130" s="114"/>
    </row>
    <row r="131" spans="1:12" ht="78" x14ac:dyDescent="0.3">
      <c r="A131" s="136" t="s">
        <v>25</v>
      </c>
      <c r="B131" s="118" t="s">
        <v>504</v>
      </c>
      <c r="C131" s="113" t="s">
        <v>334</v>
      </c>
      <c r="D131" s="114">
        <v>5</v>
      </c>
      <c r="E131" s="233"/>
      <c r="F131" s="114">
        <f>D131*E131</f>
        <v>0</v>
      </c>
      <c r="H131" s="56" t="str">
        <f t="shared" ref="H131" si="32">IF(E131="","VNESI CENO NA ENOTO!","")</f>
        <v>VNESI CENO NA ENOTO!</v>
      </c>
    </row>
    <row r="132" spans="1:12" x14ac:dyDescent="0.3">
      <c r="A132" s="136"/>
      <c r="B132" s="118"/>
      <c r="C132" s="113"/>
      <c r="D132" s="114"/>
      <c r="E132" s="114"/>
      <c r="F132" s="114"/>
    </row>
    <row r="133" spans="1:12" x14ac:dyDescent="0.3">
      <c r="A133" s="111" t="s">
        <v>26</v>
      </c>
      <c r="B133" s="115" t="s">
        <v>505</v>
      </c>
      <c r="C133" s="113" t="s">
        <v>20</v>
      </c>
      <c r="D133" s="114">
        <v>50</v>
      </c>
      <c r="E133" s="233"/>
      <c r="F133" s="114">
        <f t="shared" ref="F133:F134" si="33">D133*E133</f>
        <v>0</v>
      </c>
      <c r="H133" s="56" t="str">
        <f t="shared" ref="H133:H134" si="34">IF(E133="","VNESI CENO NA ENOTO!","")</f>
        <v>VNESI CENO NA ENOTO!</v>
      </c>
    </row>
    <row r="134" spans="1:12" x14ac:dyDescent="0.3">
      <c r="A134" s="111"/>
      <c r="B134" s="115" t="s">
        <v>506</v>
      </c>
      <c r="C134" s="113" t="s">
        <v>20</v>
      </c>
      <c r="D134" s="114">
        <v>30</v>
      </c>
      <c r="E134" s="233"/>
      <c r="F134" s="114">
        <f t="shared" si="33"/>
        <v>0</v>
      </c>
      <c r="H134" s="56" t="str">
        <f t="shared" si="34"/>
        <v>VNESI CENO NA ENOTO!</v>
      </c>
    </row>
    <row r="135" spans="1:12" x14ac:dyDescent="0.3">
      <c r="A135" s="111"/>
      <c r="B135" s="115"/>
      <c r="C135" s="113"/>
      <c r="D135" s="114"/>
      <c r="E135" s="114"/>
      <c r="F135" s="114"/>
    </row>
    <row r="136" spans="1:12" x14ac:dyDescent="0.3">
      <c r="A136" s="111" t="s">
        <v>27</v>
      </c>
      <c r="B136" s="115" t="s">
        <v>507</v>
      </c>
      <c r="C136" s="113"/>
      <c r="D136" s="114"/>
      <c r="E136" s="114"/>
      <c r="F136" s="114"/>
    </row>
    <row r="137" spans="1:12" x14ac:dyDescent="0.3">
      <c r="A137" s="111"/>
      <c r="B137" s="115" t="s">
        <v>508</v>
      </c>
      <c r="C137" s="113" t="s">
        <v>20</v>
      </c>
      <c r="D137" s="114">
        <v>2</v>
      </c>
      <c r="E137" s="233"/>
      <c r="F137" s="114">
        <f>D137*E137</f>
        <v>0</v>
      </c>
      <c r="H137" s="56" t="str">
        <f t="shared" ref="H137" si="35">IF(E137="","VNESI CENO NA ENOTO!","")</f>
        <v>VNESI CENO NA ENOTO!</v>
      </c>
    </row>
    <row r="138" spans="1:12" x14ac:dyDescent="0.3">
      <c r="A138" s="111"/>
      <c r="B138" s="115"/>
      <c r="C138" s="113"/>
      <c r="D138" s="114"/>
      <c r="E138" s="114"/>
      <c r="F138" s="114"/>
    </row>
    <row r="139" spans="1:12" x14ac:dyDescent="0.3">
      <c r="A139" s="111" t="s">
        <v>28</v>
      </c>
      <c r="B139" s="117" t="s">
        <v>509</v>
      </c>
      <c r="C139" s="113" t="s">
        <v>20</v>
      </c>
      <c r="D139" s="114">
        <v>2</v>
      </c>
      <c r="E139" s="233"/>
      <c r="F139" s="114">
        <f>D139*E139</f>
        <v>0</v>
      </c>
      <c r="H139" s="56" t="str">
        <f t="shared" ref="H139" si="36">IF(E139="","VNESI CENO NA ENOTO!","")</f>
        <v>VNESI CENO NA ENOTO!</v>
      </c>
    </row>
    <row r="140" spans="1:12" x14ac:dyDescent="0.3">
      <c r="A140" s="111"/>
      <c r="B140" s="117"/>
      <c r="C140" s="113"/>
      <c r="D140" s="114"/>
      <c r="E140" s="114"/>
      <c r="F140" s="114"/>
    </row>
    <row r="141" spans="1:12" ht="31.2" x14ac:dyDescent="0.3">
      <c r="A141" s="111" t="s">
        <v>29</v>
      </c>
      <c r="B141" s="117" t="s">
        <v>510</v>
      </c>
      <c r="C141" s="113" t="s">
        <v>20</v>
      </c>
      <c r="D141" s="114">
        <v>30</v>
      </c>
      <c r="E141" s="233"/>
      <c r="F141" s="114">
        <f>D141*E141</f>
        <v>0</v>
      </c>
      <c r="H141" s="56" t="str">
        <f t="shared" ref="H141" si="37">IF(E141="","VNESI CENO NA ENOTO!","")</f>
        <v>VNESI CENO NA ENOTO!</v>
      </c>
    </row>
    <row r="142" spans="1:12" x14ac:dyDescent="0.3">
      <c r="A142" s="111"/>
      <c r="B142" s="115"/>
      <c r="C142" s="113"/>
      <c r="D142" s="114"/>
      <c r="E142" s="114"/>
      <c r="F142" s="114"/>
      <c r="I142" s="237"/>
      <c r="J142" s="237"/>
      <c r="L142" s="238"/>
    </row>
    <row r="143" spans="1:12" x14ac:dyDescent="0.3">
      <c r="A143" s="111" t="s">
        <v>30</v>
      </c>
      <c r="B143" s="128" t="s">
        <v>511</v>
      </c>
      <c r="C143" s="113" t="s">
        <v>109</v>
      </c>
      <c r="D143" s="114">
        <v>20</v>
      </c>
      <c r="E143" s="233"/>
      <c r="F143" s="114">
        <f>D143*E143</f>
        <v>0</v>
      </c>
      <c r="H143" s="56" t="str">
        <f t="shared" ref="H143" si="38">IF(E143="","VNESI CENO NA ENOTO!","")</f>
        <v>VNESI CENO NA ENOTO!</v>
      </c>
      <c r="I143" s="237"/>
      <c r="J143" s="237"/>
      <c r="L143" s="238"/>
    </row>
    <row r="144" spans="1:12" x14ac:dyDescent="0.3">
      <c r="A144" s="111"/>
      <c r="B144" s="115"/>
      <c r="C144" s="113"/>
      <c r="D144" s="114"/>
      <c r="E144" s="114"/>
      <c r="F144" s="114"/>
      <c r="I144" s="237"/>
      <c r="J144" s="237"/>
      <c r="L144" s="238"/>
    </row>
    <row r="145" spans="1:12" x14ac:dyDescent="0.3">
      <c r="A145" s="111" t="s">
        <v>31</v>
      </c>
      <c r="B145" s="51" t="s">
        <v>512</v>
      </c>
      <c r="C145" s="113" t="s">
        <v>20</v>
      </c>
      <c r="D145" s="114">
        <v>25</v>
      </c>
      <c r="E145" s="233"/>
      <c r="F145" s="114">
        <f>D145*E145</f>
        <v>0</v>
      </c>
      <c r="H145" s="56" t="str">
        <f t="shared" ref="H145" si="39">IF(E145="","VNESI CENO NA ENOTO!","")</f>
        <v>VNESI CENO NA ENOTO!</v>
      </c>
      <c r="I145" s="237"/>
      <c r="J145" s="237"/>
      <c r="L145" s="238"/>
    </row>
    <row r="146" spans="1:12" x14ac:dyDescent="0.3">
      <c r="A146" s="111"/>
      <c r="B146" s="115"/>
      <c r="C146" s="113"/>
      <c r="D146" s="114"/>
      <c r="E146" s="114"/>
      <c r="F146" s="114"/>
      <c r="I146" s="237"/>
      <c r="J146" s="237"/>
      <c r="L146" s="238"/>
    </row>
    <row r="147" spans="1:12" ht="46.8" x14ac:dyDescent="0.3">
      <c r="A147" s="111" t="s">
        <v>32</v>
      </c>
      <c r="B147" s="118" t="s">
        <v>513</v>
      </c>
      <c r="C147" s="137" t="s">
        <v>449</v>
      </c>
      <c r="D147" s="114">
        <v>1</v>
      </c>
      <c r="E147" s="233"/>
      <c r="F147" s="114">
        <f>D147*E147</f>
        <v>0</v>
      </c>
      <c r="H147" s="56" t="str">
        <f t="shared" ref="H147" si="40">IF(E147="","VNESI CENO NA ENOTO!","")</f>
        <v>VNESI CENO NA ENOTO!</v>
      </c>
      <c r="I147" s="237"/>
      <c r="J147" s="237"/>
      <c r="L147" s="238"/>
    </row>
    <row r="148" spans="1:12" x14ac:dyDescent="0.3">
      <c r="A148" s="111"/>
      <c r="B148" s="118"/>
      <c r="C148" s="113"/>
      <c r="D148" s="114"/>
      <c r="E148" s="114"/>
      <c r="F148" s="114"/>
      <c r="I148" s="237"/>
      <c r="J148" s="237"/>
      <c r="L148" s="238"/>
    </row>
    <row r="149" spans="1:12" ht="31.2" x14ac:dyDescent="0.3">
      <c r="A149" s="111" t="s">
        <v>33</v>
      </c>
      <c r="B149" s="118" t="s">
        <v>514</v>
      </c>
      <c r="C149" s="137" t="s">
        <v>449</v>
      </c>
      <c r="D149" s="138">
        <v>1</v>
      </c>
      <c r="E149" s="245"/>
      <c r="F149" s="114">
        <f>D149*E149</f>
        <v>0</v>
      </c>
      <c r="H149" s="56" t="str">
        <f t="shared" ref="H149" si="41">IF(E149="","VNESI CENO NA ENOTO!","")</f>
        <v>VNESI CENO NA ENOTO!</v>
      </c>
      <c r="I149" s="237"/>
      <c r="J149" s="237"/>
      <c r="L149" s="238"/>
    </row>
    <row r="150" spans="1:12" x14ac:dyDescent="0.3">
      <c r="A150" s="111"/>
      <c r="B150" s="118"/>
      <c r="C150" s="113"/>
      <c r="D150" s="114"/>
      <c r="E150" s="114"/>
      <c r="F150" s="114"/>
      <c r="I150" s="237"/>
      <c r="J150" s="237"/>
      <c r="L150" s="238"/>
    </row>
    <row r="151" spans="1:12" ht="31.2" x14ac:dyDescent="0.3">
      <c r="A151" s="111" t="s">
        <v>34</v>
      </c>
      <c r="B151" s="49" t="s">
        <v>515</v>
      </c>
      <c r="C151" s="137" t="s">
        <v>124</v>
      </c>
      <c r="D151" s="138">
        <v>150</v>
      </c>
      <c r="E151" s="245"/>
      <c r="F151" s="114">
        <f>D151*E151</f>
        <v>0</v>
      </c>
      <c r="H151" s="56" t="str">
        <f t="shared" ref="H151" si="42">IF(E151="","VNESI CENO NA ENOTO!","")</f>
        <v>VNESI CENO NA ENOTO!</v>
      </c>
      <c r="I151" s="237"/>
      <c r="J151" s="237"/>
      <c r="L151" s="238"/>
    </row>
    <row r="152" spans="1:12" x14ac:dyDescent="0.3">
      <c r="A152" s="111"/>
      <c r="B152" s="118"/>
      <c r="C152" s="113"/>
      <c r="D152" s="114"/>
      <c r="E152" s="114"/>
      <c r="F152" s="114"/>
      <c r="I152" s="237"/>
      <c r="J152" s="237"/>
      <c r="L152" s="238"/>
    </row>
    <row r="153" spans="1:12" ht="46.8" x14ac:dyDescent="0.3">
      <c r="A153" s="111" t="s">
        <v>35</v>
      </c>
      <c r="B153" s="118" t="s">
        <v>516</v>
      </c>
      <c r="C153" s="113" t="s">
        <v>20</v>
      </c>
      <c r="D153" s="114">
        <v>1</v>
      </c>
      <c r="E153" s="233"/>
      <c r="F153" s="114">
        <f>D153*E153</f>
        <v>0</v>
      </c>
      <c r="H153" s="56" t="str">
        <f t="shared" ref="H153" si="43">IF(E153="","VNESI CENO NA ENOTO!","")</f>
        <v>VNESI CENO NA ENOTO!</v>
      </c>
      <c r="I153" s="237"/>
      <c r="J153" s="237"/>
      <c r="L153" s="238"/>
    </row>
    <row r="154" spans="1:12" x14ac:dyDescent="0.3">
      <c r="A154" s="111"/>
      <c r="B154" s="139"/>
      <c r="C154" s="113"/>
      <c r="D154" s="114"/>
      <c r="E154" s="114"/>
      <c r="F154" s="114"/>
      <c r="I154" s="237"/>
      <c r="J154" s="237"/>
      <c r="L154" s="238"/>
    </row>
    <row r="155" spans="1:12" x14ac:dyDescent="0.3">
      <c r="A155" s="111" t="s">
        <v>85</v>
      </c>
      <c r="B155" s="115" t="s">
        <v>517</v>
      </c>
      <c r="C155" s="113" t="s">
        <v>20</v>
      </c>
      <c r="D155" s="114">
        <v>1</v>
      </c>
      <c r="E155" s="233"/>
      <c r="F155" s="114">
        <f>D155*E155</f>
        <v>0</v>
      </c>
      <c r="H155" s="56" t="str">
        <f t="shared" ref="H155" si="44">IF(E155="","VNESI CENO NA ENOTO!","")</f>
        <v>VNESI CENO NA ENOTO!</v>
      </c>
    </row>
    <row r="156" spans="1:12" x14ac:dyDescent="0.3">
      <c r="A156" s="111"/>
      <c r="B156" s="115"/>
      <c r="C156" s="113"/>
      <c r="D156" s="114"/>
      <c r="E156" s="114"/>
      <c r="F156" s="114"/>
    </row>
    <row r="157" spans="1:12" x14ac:dyDescent="0.3">
      <c r="A157" s="111"/>
      <c r="B157" s="112" t="s">
        <v>518</v>
      </c>
      <c r="C157" s="113"/>
      <c r="D157" s="114"/>
      <c r="E157" s="114"/>
      <c r="F157" s="116">
        <f>SUM(F69:F156)</f>
        <v>0</v>
      </c>
    </row>
    <row r="158" spans="1:12" s="236" customFormat="1" x14ac:dyDescent="0.3">
      <c r="A158" s="111"/>
      <c r="B158" s="112"/>
      <c r="C158" s="113"/>
      <c r="D158" s="114"/>
      <c r="E158" s="114"/>
      <c r="F158" s="114"/>
    </row>
    <row r="159" spans="1:12" x14ac:dyDescent="0.3">
      <c r="A159" s="127" t="s">
        <v>614</v>
      </c>
      <c r="B159" s="112" t="s">
        <v>519</v>
      </c>
      <c r="C159" s="126"/>
      <c r="D159" s="114"/>
      <c r="E159" s="114"/>
      <c r="F159" s="114"/>
    </row>
    <row r="160" spans="1:12" x14ac:dyDescent="0.3">
      <c r="A160" s="111"/>
      <c r="B160" s="112"/>
      <c r="C160" s="113"/>
      <c r="D160" s="114"/>
      <c r="E160" s="114"/>
      <c r="F160" s="114"/>
    </row>
    <row r="161" spans="1:8" x14ac:dyDescent="0.3">
      <c r="A161" s="111"/>
      <c r="B161" s="115" t="s">
        <v>520</v>
      </c>
      <c r="C161" s="113"/>
      <c r="D161" s="114"/>
      <c r="E161" s="114"/>
      <c r="F161" s="114"/>
    </row>
    <row r="162" spans="1:8" x14ac:dyDescent="0.3">
      <c r="A162" s="111"/>
      <c r="B162" s="115" t="s">
        <v>521</v>
      </c>
      <c r="C162" s="113"/>
      <c r="D162" s="114"/>
      <c r="E162" s="114"/>
      <c r="F162" s="114"/>
    </row>
    <row r="163" spans="1:8" x14ac:dyDescent="0.3">
      <c r="A163" s="111"/>
      <c r="B163" s="115" t="s">
        <v>522</v>
      </c>
      <c r="C163" s="113"/>
      <c r="D163" s="114"/>
      <c r="E163" s="114"/>
      <c r="F163" s="114"/>
    </row>
    <row r="164" spans="1:8" x14ac:dyDescent="0.3">
      <c r="A164" s="111"/>
      <c r="B164" s="115"/>
      <c r="C164" s="113"/>
      <c r="D164" s="114"/>
      <c r="E164" s="114"/>
      <c r="F164" s="114"/>
    </row>
    <row r="165" spans="1:8" ht="62.4" x14ac:dyDescent="0.3">
      <c r="A165" s="130" t="s">
        <v>0</v>
      </c>
      <c r="B165" s="140" t="s">
        <v>729</v>
      </c>
      <c r="C165" s="114" t="s">
        <v>20</v>
      </c>
      <c r="D165" s="114">
        <v>1</v>
      </c>
      <c r="E165" s="114"/>
      <c r="F165" s="114"/>
    </row>
    <row r="166" spans="1:8" x14ac:dyDescent="0.3">
      <c r="A166" s="130"/>
      <c r="B166" s="132" t="s">
        <v>523</v>
      </c>
      <c r="C166" s="114" t="s">
        <v>20</v>
      </c>
      <c r="D166" s="114">
        <v>1</v>
      </c>
      <c r="E166" s="114"/>
      <c r="F166" s="114"/>
    </row>
    <row r="167" spans="1:8" x14ac:dyDescent="0.3">
      <c r="A167" s="130"/>
      <c r="B167" s="132" t="s">
        <v>524</v>
      </c>
      <c r="C167" s="114" t="s">
        <v>20</v>
      </c>
      <c r="D167" s="114">
        <v>20</v>
      </c>
      <c r="E167" s="114"/>
      <c r="F167" s="114"/>
    </row>
    <row r="168" spans="1:8" x14ac:dyDescent="0.3">
      <c r="A168" s="130"/>
      <c r="B168" s="132" t="s">
        <v>525</v>
      </c>
      <c r="C168" s="114" t="s">
        <v>20</v>
      </c>
      <c r="D168" s="114">
        <v>1</v>
      </c>
      <c r="E168" s="114"/>
      <c r="F168" s="114"/>
    </row>
    <row r="169" spans="1:8" x14ac:dyDescent="0.3">
      <c r="A169" s="130"/>
      <c r="B169" s="132" t="s">
        <v>526</v>
      </c>
      <c r="C169" s="114" t="s">
        <v>20</v>
      </c>
      <c r="D169" s="114">
        <v>1</v>
      </c>
      <c r="E169" s="114"/>
      <c r="F169" s="114"/>
    </row>
    <row r="170" spans="1:8" x14ac:dyDescent="0.3">
      <c r="A170" s="130"/>
      <c r="B170" s="132" t="s">
        <v>527</v>
      </c>
      <c r="C170" s="114" t="s">
        <v>20</v>
      </c>
      <c r="D170" s="114">
        <v>3</v>
      </c>
      <c r="E170" s="114"/>
      <c r="F170" s="114"/>
    </row>
    <row r="171" spans="1:8" x14ac:dyDescent="0.3">
      <c r="A171" s="130"/>
      <c r="B171" s="132" t="s">
        <v>528</v>
      </c>
      <c r="C171" s="114" t="s">
        <v>20</v>
      </c>
      <c r="D171" s="114">
        <v>4</v>
      </c>
      <c r="E171" s="114"/>
      <c r="F171" s="114"/>
    </row>
    <row r="172" spans="1:8" ht="31.2" x14ac:dyDescent="0.3">
      <c r="A172" s="130"/>
      <c r="B172" s="141" t="s">
        <v>529</v>
      </c>
      <c r="C172" s="114" t="s">
        <v>345</v>
      </c>
      <c r="D172" s="114">
        <v>1</v>
      </c>
      <c r="E172" s="114"/>
      <c r="F172" s="114"/>
    </row>
    <row r="173" spans="1:8" x14ac:dyDescent="0.3">
      <c r="A173" s="130"/>
      <c r="B173" s="132" t="s">
        <v>530</v>
      </c>
      <c r="C173" s="116" t="s">
        <v>345</v>
      </c>
      <c r="D173" s="116">
        <v>1</v>
      </c>
      <c r="E173" s="233"/>
      <c r="F173" s="114">
        <f>D173*E173</f>
        <v>0</v>
      </c>
      <c r="H173" s="56" t="str">
        <f t="shared" ref="H173" si="45">IF(E173="","VNESI CENO NA ENOTO!","")</f>
        <v>VNESI CENO NA ENOTO!</v>
      </c>
    </row>
    <row r="174" spans="1:8" x14ac:dyDescent="0.3">
      <c r="A174" s="130"/>
      <c r="B174" s="132"/>
      <c r="C174" s="116"/>
      <c r="D174" s="116"/>
      <c r="E174" s="114"/>
      <c r="F174" s="114"/>
    </row>
    <row r="175" spans="1:8" ht="62.4" x14ac:dyDescent="0.3">
      <c r="A175" s="130" t="s">
        <v>1</v>
      </c>
      <c r="B175" s="140" t="s">
        <v>730</v>
      </c>
      <c r="C175" s="114" t="s">
        <v>20</v>
      </c>
      <c r="D175" s="114">
        <v>1</v>
      </c>
      <c r="E175" s="114"/>
      <c r="F175" s="114"/>
    </row>
    <row r="176" spans="1:8" x14ac:dyDescent="0.3">
      <c r="A176" s="130"/>
      <c r="B176" s="132" t="s">
        <v>523</v>
      </c>
      <c r="C176" s="114" t="s">
        <v>20</v>
      </c>
      <c r="D176" s="114">
        <v>1</v>
      </c>
      <c r="E176" s="114"/>
      <c r="F176" s="114"/>
    </row>
    <row r="177" spans="1:8" x14ac:dyDescent="0.3">
      <c r="A177" s="130"/>
      <c r="B177" s="132" t="s">
        <v>524</v>
      </c>
      <c r="C177" s="114" t="s">
        <v>20</v>
      </c>
      <c r="D177" s="114">
        <v>21</v>
      </c>
      <c r="E177" s="114"/>
      <c r="F177" s="114"/>
    </row>
    <row r="178" spans="1:8" x14ac:dyDescent="0.3">
      <c r="A178" s="130"/>
      <c r="B178" s="132" t="s">
        <v>525</v>
      </c>
      <c r="C178" s="114" t="s">
        <v>20</v>
      </c>
      <c r="D178" s="114">
        <v>1</v>
      </c>
      <c r="E178" s="114"/>
      <c r="F178" s="114"/>
    </row>
    <row r="179" spans="1:8" x14ac:dyDescent="0.3">
      <c r="A179" s="130"/>
      <c r="B179" s="132" t="s">
        <v>526</v>
      </c>
      <c r="C179" s="114" t="s">
        <v>20</v>
      </c>
      <c r="D179" s="114">
        <v>2</v>
      </c>
      <c r="E179" s="114"/>
      <c r="F179" s="114"/>
    </row>
    <row r="180" spans="1:8" x14ac:dyDescent="0.3">
      <c r="A180" s="130"/>
      <c r="B180" s="132" t="s">
        <v>527</v>
      </c>
      <c r="C180" s="114" t="s">
        <v>20</v>
      </c>
      <c r="D180" s="114">
        <v>2</v>
      </c>
      <c r="E180" s="114"/>
      <c r="F180" s="114"/>
    </row>
    <row r="181" spans="1:8" x14ac:dyDescent="0.3">
      <c r="A181" s="130"/>
      <c r="B181" s="132" t="s">
        <v>528</v>
      </c>
      <c r="C181" s="114" t="s">
        <v>20</v>
      </c>
      <c r="D181" s="114">
        <v>4</v>
      </c>
      <c r="E181" s="114"/>
      <c r="F181" s="114"/>
    </row>
    <row r="182" spans="1:8" ht="31.2" x14ac:dyDescent="0.3">
      <c r="A182" s="130"/>
      <c r="B182" s="141" t="s">
        <v>529</v>
      </c>
      <c r="C182" s="114" t="s">
        <v>345</v>
      </c>
      <c r="D182" s="114">
        <v>1</v>
      </c>
      <c r="E182" s="114"/>
      <c r="F182" s="114"/>
    </row>
    <row r="183" spans="1:8" x14ac:dyDescent="0.3">
      <c r="A183" s="130"/>
      <c r="B183" s="132" t="s">
        <v>530</v>
      </c>
      <c r="C183" s="116" t="s">
        <v>345</v>
      </c>
      <c r="D183" s="116">
        <v>1</v>
      </c>
      <c r="E183" s="233"/>
      <c r="F183" s="114">
        <f>D183*E183</f>
        <v>0</v>
      </c>
      <c r="H183" s="56" t="str">
        <f t="shared" ref="H183" si="46">IF(E183="","VNESI CENO NA ENOTO!","")</f>
        <v>VNESI CENO NA ENOTO!</v>
      </c>
    </row>
    <row r="184" spans="1:8" x14ac:dyDescent="0.3">
      <c r="A184" s="130"/>
      <c r="B184" s="132"/>
      <c r="C184" s="116"/>
      <c r="D184" s="116"/>
      <c r="E184" s="114"/>
      <c r="F184" s="114"/>
    </row>
    <row r="185" spans="1:8" ht="62.4" x14ac:dyDescent="0.3">
      <c r="A185" s="130" t="s">
        <v>2</v>
      </c>
      <c r="B185" s="140" t="s">
        <v>731</v>
      </c>
      <c r="C185" s="114" t="s">
        <v>20</v>
      </c>
      <c r="D185" s="114">
        <v>1</v>
      </c>
      <c r="E185" s="114"/>
      <c r="F185" s="114"/>
    </row>
    <row r="186" spans="1:8" x14ac:dyDescent="0.3">
      <c r="A186" s="130"/>
      <c r="B186" s="132" t="s">
        <v>523</v>
      </c>
      <c r="C186" s="114" t="s">
        <v>20</v>
      </c>
      <c r="D186" s="114">
        <v>1</v>
      </c>
      <c r="E186" s="114"/>
      <c r="F186" s="114"/>
    </row>
    <row r="187" spans="1:8" x14ac:dyDescent="0.3">
      <c r="A187" s="130"/>
      <c r="B187" s="132" t="s">
        <v>524</v>
      </c>
      <c r="C187" s="114" t="s">
        <v>20</v>
      </c>
      <c r="D187" s="114">
        <v>10</v>
      </c>
      <c r="E187" s="114"/>
      <c r="F187" s="114"/>
    </row>
    <row r="188" spans="1:8" x14ac:dyDescent="0.3">
      <c r="A188" s="130"/>
      <c r="B188" s="132" t="s">
        <v>525</v>
      </c>
      <c r="C188" s="114" t="s">
        <v>20</v>
      </c>
      <c r="D188" s="114">
        <v>2</v>
      </c>
      <c r="E188" s="114"/>
      <c r="F188" s="114"/>
    </row>
    <row r="189" spans="1:8" x14ac:dyDescent="0.3">
      <c r="A189" s="130"/>
      <c r="B189" s="132" t="s">
        <v>528</v>
      </c>
      <c r="C189" s="114" t="s">
        <v>20</v>
      </c>
      <c r="D189" s="114">
        <v>4</v>
      </c>
      <c r="E189" s="114"/>
      <c r="F189" s="114"/>
    </row>
    <row r="190" spans="1:8" ht="31.2" x14ac:dyDescent="0.3">
      <c r="A190" s="130"/>
      <c r="B190" s="141" t="s">
        <v>529</v>
      </c>
      <c r="C190" s="114" t="s">
        <v>345</v>
      </c>
      <c r="D190" s="114">
        <v>1</v>
      </c>
      <c r="E190" s="114"/>
      <c r="F190" s="114"/>
    </row>
    <row r="191" spans="1:8" x14ac:dyDescent="0.3">
      <c r="A191" s="130"/>
      <c r="B191" s="132" t="s">
        <v>530</v>
      </c>
      <c r="C191" s="116" t="s">
        <v>345</v>
      </c>
      <c r="D191" s="116">
        <v>1</v>
      </c>
      <c r="E191" s="233"/>
      <c r="F191" s="114">
        <f>D191*E191</f>
        <v>0</v>
      </c>
      <c r="H191" s="56" t="str">
        <f t="shared" ref="H191" si="47">IF(E191="","VNESI CENO NA ENOTO!","")</f>
        <v>VNESI CENO NA ENOTO!</v>
      </c>
    </row>
    <row r="192" spans="1:8" x14ac:dyDescent="0.3">
      <c r="A192" s="111"/>
      <c r="B192" s="132"/>
      <c r="C192" s="114"/>
      <c r="D192" s="114"/>
      <c r="E192" s="114"/>
      <c r="F192" s="114"/>
    </row>
    <row r="193" spans="1:8" x14ac:dyDescent="0.3">
      <c r="A193" s="111"/>
      <c r="B193" s="112" t="s">
        <v>531</v>
      </c>
      <c r="C193" s="113"/>
      <c r="D193" s="114"/>
      <c r="E193" s="114"/>
      <c r="F193" s="116">
        <f>SUM(F165:F192)</f>
        <v>0</v>
      </c>
      <c r="G193" s="239"/>
    </row>
    <row r="194" spans="1:8" s="236" customFormat="1" x14ac:dyDescent="0.3">
      <c r="A194" s="111"/>
      <c r="B194" s="115"/>
      <c r="C194" s="113"/>
      <c r="D194" s="114"/>
      <c r="E194" s="114"/>
      <c r="F194" s="114"/>
      <c r="G194" s="240"/>
    </row>
    <row r="195" spans="1:8" x14ac:dyDescent="0.3">
      <c r="A195" s="127" t="s">
        <v>615</v>
      </c>
      <c r="B195" s="112" t="s">
        <v>532</v>
      </c>
      <c r="C195" s="126"/>
      <c r="D195" s="114"/>
      <c r="E195" s="114"/>
      <c r="F195" s="114"/>
      <c r="G195" s="239"/>
    </row>
    <row r="196" spans="1:8" s="236" customFormat="1" x14ac:dyDescent="0.3">
      <c r="A196" s="111"/>
      <c r="B196" s="112"/>
      <c r="C196" s="126"/>
      <c r="D196" s="114"/>
      <c r="E196" s="114"/>
      <c r="F196" s="114"/>
      <c r="G196" s="240"/>
    </row>
    <row r="197" spans="1:8" s="236" customFormat="1" x14ac:dyDescent="0.3">
      <c r="A197" s="127" t="s">
        <v>533</v>
      </c>
      <c r="B197" s="142" t="s">
        <v>534</v>
      </c>
      <c r="C197" s="126"/>
      <c r="D197" s="114"/>
      <c r="E197" s="114"/>
      <c r="F197" s="114"/>
      <c r="G197" s="240"/>
    </row>
    <row r="198" spans="1:8" s="236" customFormat="1" x14ac:dyDescent="0.3">
      <c r="A198" s="127"/>
      <c r="B198" s="142"/>
      <c r="C198" s="126"/>
      <c r="D198" s="114"/>
      <c r="E198" s="114"/>
      <c r="F198" s="114"/>
      <c r="G198" s="240"/>
    </row>
    <row r="199" spans="1:8" s="236" customFormat="1" x14ac:dyDescent="0.3">
      <c r="A199" s="143" t="s">
        <v>0</v>
      </c>
      <c r="B199" s="144" t="s">
        <v>535</v>
      </c>
      <c r="C199" s="145"/>
      <c r="D199" s="146"/>
      <c r="E199" s="126"/>
      <c r="F199" s="114"/>
      <c r="G199" s="241"/>
      <c r="H199" s="241"/>
    </row>
    <row r="200" spans="1:8" s="236" customFormat="1" x14ac:dyDescent="0.3">
      <c r="A200" s="147"/>
      <c r="B200" s="148"/>
      <c r="C200" s="145"/>
      <c r="D200" s="146"/>
      <c r="E200" s="126"/>
      <c r="F200" s="114"/>
      <c r="G200" s="241"/>
      <c r="H200" s="241"/>
    </row>
    <row r="201" spans="1:8" s="236" customFormat="1" ht="31.2" x14ac:dyDescent="0.3">
      <c r="A201" s="147">
        <v>1</v>
      </c>
      <c r="B201" s="149" t="s">
        <v>536</v>
      </c>
      <c r="C201" s="145" t="s">
        <v>345</v>
      </c>
      <c r="D201" s="146">
        <v>1</v>
      </c>
      <c r="E201" s="246"/>
      <c r="F201" s="114">
        <f t="shared" ref="F201:F203" si="48">D201*E201</f>
        <v>0</v>
      </c>
      <c r="G201" s="234"/>
      <c r="H201" s="56" t="str">
        <f t="shared" ref="H201:H211" si="49">IF(E201="","VNESI CENO NA ENOTO!","")</f>
        <v>VNESI CENO NA ENOTO!</v>
      </c>
    </row>
    <row r="202" spans="1:8" s="236" customFormat="1" x14ac:dyDescent="0.3">
      <c r="A202" s="147">
        <v>2</v>
      </c>
      <c r="B202" s="148" t="s">
        <v>537</v>
      </c>
      <c r="C202" s="145" t="s">
        <v>20</v>
      </c>
      <c r="D202" s="145">
        <v>1</v>
      </c>
      <c r="E202" s="246"/>
      <c r="F202" s="114">
        <f t="shared" si="48"/>
        <v>0</v>
      </c>
      <c r="G202" s="234"/>
      <c r="H202" s="56" t="str">
        <f t="shared" si="49"/>
        <v>VNESI CENO NA ENOTO!</v>
      </c>
    </row>
    <row r="203" spans="1:8" s="236" customFormat="1" x14ac:dyDescent="0.3">
      <c r="A203" s="147">
        <v>3</v>
      </c>
      <c r="B203" s="148" t="s">
        <v>538</v>
      </c>
      <c r="C203" s="145" t="s">
        <v>20</v>
      </c>
      <c r="D203" s="145">
        <v>1</v>
      </c>
      <c r="E203" s="246"/>
      <c r="F203" s="114">
        <f t="shared" si="48"/>
        <v>0</v>
      </c>
      <c r="G203" s="234"/>
      <c r="H203" s="56" t="str">
        <f t="shared" si="49"/>
        <v>VNESI CENO NA ENOTO!</v>
      </c>
    </row>
    <row r="204" spans="1:8" s="236" customFormat="1" ht="31.2" x14ac:dyDescent="0.3">
      <c r="A204" s="147">
        <v>4</v>
      </c>
      <c r="B204" s="149" t="s">
        <v>539</v>
      </c>
      <c r="C204" s="145" t="s">
        <v>20</v>
      </c>
      <c r="D204" s="145">
        <v>2</v>
      </c>
      <c r="E204" s="246"/>
      <c r="F204" s="114">
        <f>D204*E204</f>
        <v>0</v>
      </c>
      <c r="G204" s="234"/>
      <c r="H204" s="56" t="str">
        <f t="shared" si="49"/>
        <v>VNESI CENO NA ENOTO!</v>
      </c>
    </row>
    <row r="205" spans="1:8" s="236" customFormat="1" ht="31.2" x14ac:dyDescent="0.3">
      <c r="A205" s="147">
        <v>5</v>
      </c>
      <c r="B205" s="150" t="s">
        <v>540</v>
      </c>
      <c r="C205" s="146" t="s">
        <v>20</v>
      </c>
      <c r="D205" s="146">
        <v>2</v>
      </c>
      <c r="E205" s="246"/>
      <c r="F205" s="114">
        <f t="shared" ref="F205:F206" si="50">D205*E205</f>
        <v>0</v>
      </c>
      <c r="G205" s="234"/>
      <c r="H205" s="56" t="str">
        <f t="shared" si="49"/>
        <v>VNESI CENO NA ENOTO!</v>
      </c>
    </row>
    <row r="206" spans="1:8" s="236" customFormat="1" x14ac:dyDescent="0.3">
      <c r="A206" s="147">
        <v>6</v>
      </c>
      <c r="B206" s="151" t="s">
        <v>541</v>
      </c>
      <c r="C206" s="146" t="s">
        <v>20</v>
      </c>
      <c r="D206" s="146">
        <v>2</v>
      </c>
      <c r="E206" s="246"/>
      <c r="F206" s="114">
        <f t="shared" si="50"/>
        <v>0</v>
      </c>
      <c r="G206" s="234"/>
      <c r="H206" s="56" t="str">
        <f t="shared" si="49"/>
        <v>VNESI CENO NA ENOTO!</v>
      </c>
    </row>
    <row r="207" spans="1:8" s="236" customFormat="1" ht="31.2" x14ac:dyDescent="0.3">
      <c r="A207" s="147">
        <v>7</v>
      </c>
      <c r="B207" s="150" t="s">
        <v>542</v>
      </c>
      <c r="C207" s="146" t="s">
        <v>20</v>
      </c>
      <c r="D207" s="146">
        <v>12</v>
      </c>
      <c r="E207" s="246"/>
      <c r="F207" s="114">
        <f>D207*E207</f>
        <v>0</v>
      </c>
      <c r="G207" s="234"/>
      <c r="H207" s="56" t="str">
        <f t="shared" si="49"/>
        <v>VNESI CENO NA ENOTO!</v>
      </c>
    </row>
    <row r="208" spans="1:8" s="236" customFormat="1" ht="31.2" x14ac:dyDescent="0.3">
      <c r="A208" s="147">
        <v>8</v>
      </c>
      <c r="B208" s="150" t="s">
        <v>543</v>
      </c>
      <c r="C208" s="146" t="s">
        <v>20</v>
      </c>
      <c r="D208" s="146">
        <v>1</v>
      </c>
      <c r="E208" s="246"/>
      <c r="F208" s="114">
        <f t="shared" ref="F208:F211" si="51">D208*E208</f>
        <v>0</v>
      </c>
      <c r="G208" s="234"/>
      <c r="H208" s="56" t="str">
        <f t="shared" si="49"/>
        <v>VNESI CENO NA ENOTO!</v>
      </c>
    </row>
    <row r="209" spans="1:8" s="236" customFormat="1" x14ac:dyDescent="0.3">
      <c r="A209" s="147">
        <v>9</v>
      </c>
      <c r="B209" s="151" t="s">
        <v>544</v>
      </c>
      <c r="C209" s="146" t="s">
        <v>20</v>
      </c>
      <c r="D209" s="146">
        <v>4</v>
      </c>
      <c r="E209" s="246"/>
      <c r="F209" s="114">
        <f t="shared" si="51"/>
        <v>0</v>
      </c>
      <c r="G209" s="234"/>
      <c r="H209" s="56" t="str">
        <f t="shared" si="49"/>
        <v>VNESI CENO NA ENOTO!</v>
      </c>
    </row>
    <row r="210" spans="1:8" s="236" customFormat="1" x14ac:dyDescent="0.3">
      <c r="A210" s="147">
        <v>10</v>
      </c>
      <c r="B210" s="151" t="s">
        <v>545</v>
      </c>
      <c r="C210" s="146" t="s">
        <v>20</v>
      </c>
      <c r="D210" s="146">
        <v>4</v>
      </c>
      <c r="E210" s="246"/>
      <c r="F210" s="114">
        <f t="shared" si="51"/>
        <v>0</v>
      </c>
      <c r="G210" s="234"/>
      <c r="H210" s="56" t="str">
        <f t="shared" si="49"/>
        <v>VNESI CENO NA ENOTO!</v>
      </c>
    </row>
    <row r="211" spans="1:8" s="236" customFormat="1" x14ac:dyDescent="0.3">
      <c r="A211" s="147">
        <v>11</v>
      </c>
      <c r="B211" s="150" t="s">
        <v>546</v>
      </c>
      <c r="C211" s="146" t="s">
        <v>20</v>
      </c>
      <c r="D211" s="146">
        <v>4</v>
      </c>
      <c r="E211" s="246"/>
      <c r="F211" s="114">
        <f t="shared" si="51"/>
        <v>0</v>
      </c>
      <c r="G211" s="234"/>
      <c r="H211" s="56" t="str">
        <f t="shared" si="49"/>
        <v>VNESI CENO NA ENOTO!</v>
      </c>
    </row>
    <row r="212" spans="1:8" s="236" customFormat="1" x14ac:dyDescent="0.3">
      <c r="A212" s="147"/>
      <c r="B212" s="151"/>
      <c r="C212" s="146"/>
      <c r="D212" s="146"/>
      <c r="E212" s="126"/>
      <c r="F212" s="114"/>
      <c r="G212" s="241"/>
      <c r="H212" s="241"/>
    </row>
    <row r="213" spans="1:8" s="236" customFormat="1" x14ac:dyDescent="0.3">
      <c r="A213" s="143" t="s">
        <v>1</v>
      </c>
      <c r="B213" s="152" t="s">
        <v>547</v>
      </c>
      <c r="C213" s="146"/>
      <c r="D213" s="146"/>
      <c r="E213" s="126"/>
      <c r="F213" s="114"/>
      <c r="G213" s="241"/>
      <c r="H213" s="241"/>
    </row>
    <row r="214" spans="1:8" s="236" customFormat="1" ht="31.2" x14ac:dyDescent="0.3">
      <c r="A214" s="147">
        <v>1</v>
      </c>
      <c r="B214" s="149" t="s">
        <v>548</v>
      </c>
      <c r="C214" s="145" t="s">
        <v>334</v>
      </c>
      <c r="D214" s="145">
        <v>550</v>
      </c>
      <c r="E214" s="246"/>
      <c r="F214" s="114">
        <f>D214*E214</f>
        <v>0</v>
      </c>
      <c r="G214" s="234"/>
      <c r="H214" s="56" t="str">
        <f t="shared" ref="H214:H218" si="52">IF(E214="","VNESI CENO NA ENOTO!","")</f>
        <v>VNESI CENO NA ENOTO!</v>
      </c>
    </row>
    <row r="215" spans="1:8" s="236" customFormat="1" ht="124.8" x14ac:dyDescent="0.3">
      <c r="A215" s="147">
        <v>2</v>
      </c>
      <c r="B215" s="149" t="s">
        <v>549</v>
      </c>
      <c r="C215" s="145" t="s">
        <v>20</v>
      </c>
      <c r="D215" s="145">
        <v>5</v>
      </c>
      <c r="E215" s="246"/>
      <c r="F215" s="114">
        <f t="shared" ref="F215:F218" si="53">D215*E215</f>
        <v>0</v>
      </c>
      <c r="G215" s="234"/>
      <c r="H215" s="56" t="str">
        <f t="shared" si="52"/>
        <v>VNESI CENO NA ENOTO!</v>
      </c>
    </row>
    <row r="216" spans="1:8" s="236" customFormat="1" x14ac:dyDescent="0.3">
      <c r="A216" s="147">
        <v>3</v>
      </c>
      <c r="B216" s="150" t="s">
        <v>550</v>
      </c>
      <c r="C216" s="145" t="s">
        <v>334</v>
      </c>
      <c r="D216" s="145">
        <v>50</v>
      </c>
      <c r="E216" s="246"/>
      <c r="F216" s="114">
        <f t="shared" si="53"/>
        <v>0</v>
      </c>
      <c r="G216" s="234"/>
      <c r="H216" s="56" t="str">
        <f t="shared" si="52"/>
        <v>VNESI CENO NA ENOTO!</v>
      </c>
    </row>
    <row r="217" spans="1:8" s="236" customFormat="1" x14ac:dyDescent="0.3">
      <c r="A217" s="147">
        <v>4</v>
      </c>
      <c r="B217" s="148" t="s">
        <v>551</v>
      </c>
      <c r="C217" s="145" t="s">
        <v>345</v>
      </c>
      <c r="D217" s="145">
        <v>1</v>
      </c>
      <c r="E217" s="246"/>
      <c r="F217" s="114">
        <f t="shared" si="53"/>
        <v>0</v>
      </c>
      <c r="G217" s="234"/>
      <c r="H217" s="56" t="str">
        <f t="shared" si="52"/>
        <v>VNESI CENO NA ENOTO!</v>
      </c>
    </row>
    <row r="218" spans="1:8" s="236" customFormat="1" x14ac:dyDescent="0.3">
      <c r="A218" s="147">
        <v>5</v>
      </c>
      <c r="B218" s="148" t="s">
        <v>552</v>
      </c>
      <c r="C218" s="145" t="s">
        <v>345</v>
      </c>
      <c r="D218" s="145">
        <v>1</v>
      </c>
      <c r="E218" s="246"/>
      <c r="F218" s="114">
        <f t="shared" si="53"/>
        <v>0</v>
      </c>
      <c r="G218" s="234"/>
      <c r="H218" s="56" t="str">
        <f t="shared" si="52"/>
        <v>VNESI CENO NA ENOTO!</v>
      </c>
    </row>
    <row r="219" spans="1:8" x14ac:dyDescent="0.3">
      <c r="A219" s="111"/>
      <c r="B219" s="128"/>
      <c r="C219" s="113"/>
      <c r="D219" s="114"/>
      <c r="E219" s="114"/>
      <c r="F219" s="114"/>
      <c r="G219" s="239"/>
    </row>
    <row r="220" spans="1:8" s="242" customFormat="1" x14ac:dyDescent="0.3">
      <c r="A220" s="130"/>
      <c r="B220" s="153" t="s">
        <v>619</v>
      </c>
      <c r="C220" s="114"/>
      <c r="D220" s="114"/>
      <c r="E220" s="114"/>
      <c r="F220" s="154">
        <f>SUM(F197:F219)</f>
        <v>0</v>
      </c>
    </row>
    <row r="221" spans="1:8" s="243" customFormat="1" x14ac:dyDescent="0.3">
      <c r="A221" s="130"/>
      <c r="B221" s="153"/>
      <c r="C221" s="116"/>
      <c r="D221" s="114"/>
      <c r="E221" s="114"/>
      <c r="F221" s="114"/>
    </row>
    <row r="222" spans="1:8" s="243" customFormat="1" x14ac:dyDescent="0.3">
      <c r="A222" s="155" t="s">
        <v>616</v>
      </c>
      <c r="B222" s="156" t="s">
        <v>553</v>
      </c>
      <c r="C222" s="116"/>
      <c r="D222" s="114"/>
      <c r="E222" s="114"/>
      <c r="F222" s="114"/>
    </row>
    <row r="223" spans="1:8" s="243" customFormat="1" x14ac:dyDescent="0.3">
      <c r="A223" s="155"/>
      <c r="B223" s="156"/>
      <c r="C223" s="116"/>
      <c r="D223" s="114"/>
      <c r="E223" s="114"/>
      <c r="F223" s="114"/>
    </row>
    <row r="224" spans="1:8" s="243" customFormat="1" x14ac:dyDescent="0.3">
      <c r="A224" s="157" t="s">
        <v>736</v>
      </c>
      <c r="B224" s="158" t="s">
        <v>554</v>
      </c>
      <c r="C224" s="114"/>
      <c r="D224" s="114"/>
      <c r="E224" s="114"/>
      <c r="F224" s="114"/>
    </row>
    <row r="225" spans="1:8" s="243" customFormat="1" ht="296.39999999999998" x14ac:dyDescent="0.3">
      <c r="A225" s="159" t="s">
        <v>0</v>
      </c>
      <c r="B225" s="160" t="s">
        <v>555</v>
      </c>
      <c r="C225" s="244" t="s">
        <v>20</v>
      </c>
      <c r="D225" s="161">
        <v>1</v>
      </c>
      <c r="E225" s="233"/>
      <c r="F225" s="114">
        <f>D225*E225</f>
        <v>0</v>
      </c>
      <c r="G225" s="234"/>
      <c r="H225" s="56" t="str">
        <f t="shared" ref="H225" si="54">IF(E225="","VNESI CENO NA ENOTO!","")</f>
        <v>VNESI CENO NA ENOTO!</v>
      </c>
    </row>
    <row r="226" spans="1:8" s="243" customFormat="1" x14ac:dyDescent="0.3">
      <c r="A226" s="159"/>
      <c r="B226" s="162"/>
      <c r="C226" s="244"/>
      <c r="D226" s="161"/>
      <c r="E226" s="114"/>
      <c r="F226" s="114"/>
    </row>
    <row r="227" spans="1:8" s="243" customFormat="1" x14ac:dyDescent="0.3">
      <c r="A227" s="159" t="s">
        <v>1</v>
      </c>
      <c r="B227" s="160" t="s">
        <v>556</v>
      </c>
      <c r="C227" s="244" t="s">
        <v>20</v>
      </c>
      <c r="D227" s="161">
        <v>2</v>
      </c>
      <c r="E227" s="233"/>
      <c r="F227" s="114">
        <f>D227*E227</f>
        <v>0</v>
      </c>
      <c r="G227" s="234"/>
      <c r="H227" s="56" t="str">
        <f t="shared" ref="H227" si="55">IF(E227="","VNESI CENO NA ENOTO!","")</f>
        <v>VNESI CENO NA ENOTO!</v>
      </c>
    </row>
    <row r="228" spans="1:8" s="243" customFormat="1" x14ac:dyDescent="0.3">
      <c r="A228" s="159"/>
      <c r="B228" s="162"/>
      <c r="C228" s="244"/>
      <c r="D228" s="161"/>
      <c r="E228" s="114"/>
      <c r="F228" s="114"/>
    </row>
    <row r="229" spans="1:8" s="243" customFormat="1" ht="31.2" x14ac:dyDescent="0.3">
      <c r="A229" s="159" t="s">
        <v>2</v>
      </c>
      <c r="B229" s="160" t="s">
        <v>557</v>
      </c>
      <c r="C229" s="244" t="s">
        <v>20</v>
      </c>
      <c r="D229" s="161">
        <v>31</v>
      </c>
      <c r="E229" s="233"/>
      <c r="F229" s="114">
        <f>D229*E229</f>
        <v>0</v>
      </c>
      <c r="G229" s="234"/>
      <c r="H229" s="56" t="str">
        <f t="shared" ref="H229" si="56">IF(E229="","VNESI CENO NA ENOTO!","")</f>
        <v>VNESI CENO NA ENOTO!</v>
      </c>
    </row>
    <row r="230" spans="1:8" s="243" customFormat="1" x14ac:dyDescent="0.3">
      <c r="A230" s="159"/>
      <c r="B230" s="162"/>
      <c r="C230" s="244"/>
      <c r="D230" s="161"/>
      <c r="E230" s="114"/>
      <c r="F230" s="114"/>
    </row>
    <row r="231" spans="1:8" s="243" customFormat="1" ht="31.2" x14ac:dyDescent="0.3">
      <c r="A231" s="159" t="s">
        <v>3</v>
      </c>
      <c r="B231" s="160" t="s">
        <v>558</v>
      </c>
      <c r="C231" s="244" t="s">
        <v>20</v>
      </c>
      <c r="D231" s="161">
        <v>31</v>
      </c>
      <c r="E231" s="233"/>
      <c r="F231" s="114">
        <f>D231*E231</f>
        <v>0</v>
      </c>
      <c r="G231" s="234"/>
      <c r="H231" s="56" t="str">
        <f t="shared" ref="H231" si="57">IF(E231="","VNESI CENO NA ENOTO!","")</f>
        <v>VNESI CENO NA ENOTO!</v>
      </c>
    </row>
    <row r="232" spans="1:8" s="243" customFormat="1" x14ac:dyDescent="0.3">
      <c r="A232" s="159"/>
      <c r="B232" s="162"/>
      <c r="C232" s="244"/>
      <c r="D232" s="161"/>
      <c r="E232" s="114"/>
      <c r="F232" s="114"/>
    </row>
    <row r="233" spans="1:8" s="243" customFormat="1" ht="31.2" x14ac:dyDescent="0.3">
      <c r="A233" s="159" t="s">
        <v>5</v>
      </c>
      <c r="B233" s="160" t="s">
        <v>559</v>
      </c>
      <c r="C233" s="244" t="s">
        <v>20</v>
      </c>
      <c r="D233" s="161">
        <v>4</v>
      </c>
      <c r="E233" s="233"/>
      <c r="F233" s="114">
        <f>D233*E233</f>
        <v>0</v>
      </c>
      <c r="G233" s="234"/>
      <c r="H233" s="56" t="str">
        <f t="shared" ref="H233" si="58">IF(E233="","VNESI CENO NA ENOTO!","")</f>
        <v>VNESI CENO NA ENOTO!</v>
      </c>
    </row>
    <row r="234" spans="1:8" s="243" customFormat="1" x14ac:dyDescent="0.3">
      <c r="A234" s="159"/>
      <c r="B234" s="162"/>
      <c r="C234" s="244"/>
      <c r="D234" s="161"/>
      <c r="E234" s="114"/>
      <c r="F234" s="114"/>
    </row>
    <row r="235" spans="1:8" s="243" customFormat="1" ht="31.2" x14ac:dyDescent="0.3">
      <c r="A235" s="159" t="s">
        <v>6</v>
      </c>
      <c r="B235" s="162" t="s">
        <v>560</v>
      </c>
      <c r="C235" s="244" t="s">
        <v>20</v>
      </c>
      <c r="D235" s="161">
        <f>D233</f>
        <v>4</v>
      </c>
      <c r="E235" s="233"/>
      <c r="F235" s="114">
        <f>D235*E235</f>
        <v>0</v>
      </c>
      <c r="G235" s="234"/>
      <c r="H235" s="56" t="str">
        <f t="shared" ref="H235" si="59">IF(E235="","VNESI CENO NA ENOTO!","")</f>
        <v>VNESI CENO NA ENOTO!</v>
      </c>
    </row>
    <row r="236" spans="1:8" s="243" customFormat="1" x14ac:dyDescent="0.3">
      <c r="A236" s="159"/>
      <c r="B236" s="162"/>
      <c r="C236" s="244"/>
      <c r="D236" s="161"/>
      <c r="E236" s="114"/>
      <c r="F236" s="114"/>
    </row>
    <row r="237" spans="1:8" s="243" customFormat="1" ht="78" x14ac:dyDescent="0.3">
      <c r="A237" s="159" t="s">
        <v>7</v>
      </c>
      <c r="B237" s="162" t="s">
        <v>561</v>
      </c>
      <c r="C237" s="244" t="s">
        <v>20</v>
      </c>
      <c r="D237" s="161">
        <v>6</v>
      </c>
      <c r="E237" s="233"/>
      <c r="F237" s="114">
        <f>D237*E237</f>
        <v>0</v>
      </c>
      <c r="G237" s="234"/>
      <c r="H237" s="56" t="str">
        <f t="shared" ref="H237" si="60">IF(E237="","VNESI CENO NA ENOTO!","")</f>
        <v>VNESI CENO NA ENOTO!</v>
      </c>
    </row>
    <row r="238" spans="1:8" s="243" customFormat="1" x14ac:dyDescent="0.3">
      <c r="A238" s="159"/>
      <c r="B238" s="162"/>
      <c r="C238" s="244"/>
      <c r="D238" s="161"/>
      <c r="E238" s="114"/>
      <c r="F238" s="114"/>
    </row>
    <row r="239" spans="1:8" s="243" customFormat="1" x14ac:dyDescent="0.3">
      <c r="A239" s="159" t="s">
        <v>8</v>
      </c>
      <c r="B239" s="162" t="s">
        <v>562</v>
      </c>
      <c r="C239" s="244" t="s">
        <v>20</v>
      </c>
      <c r="D239" s="161">
        <f>D237</f>
        <v>6</v>
      </c>
      <c r="E239" s="233"/>
      <c r="F239" s="114">
        <f>D239*E239</f>
        <v>0</v>
      </c>
      <c r="G239" s="234"/>
      <c r="H239" s="56" t="str">
        <f t="shared" ref="H239" si="61">IF(E239="","VNESI CENO NA ENOTO!","")</f>
        <v>VNESI CENO NA ENOTO!</v>
      </c>
    </row>
    <row r="240" spans="1:8" s="243" customFormat="1" x14ac:dyDescent="0.3">
      <c r="A240" s="159"/>
      <c r="B240" s="162"/>
      <c r="C240" s="244"/>
      <c r="D240" s="161"/>
      <c r="E240" s="114"/>
      <c r="F240" s="114"/>
    </row>
    <row r="241" spans="1:8" s="243" customFormat="1" x14ac:dyDescent="0.3">
      <c r="A241" s="159" t="s">
        <v>9</v>
      </c>
      <c r="B241" s="162" t="s">
        <v>563</v>
      </c>
      <c r="C241" s="244" t="s">
        <v>334</v>
      </c>
      <c r="D241" s="161">
        <f>D231</f>
        <v>31</v>
      </c>
      <c r="E241" s="233"/>
      <c r="F241" s="114">
        <f>D241*E241</f>
        <v>0</v>
      </c>
      <c r="G241" s="234"/>
      <c r="H241" s="56" t="str">
        <f t="shared" ref="H241" si="62">IF(E241="","VNESI CENO NA ENOTO!","")</f>
        <v>VNESI CENO NA ENOTO!</v>
      </c>
    </row>
    <row r="242" spans="1:8" s="243" customFormat="1" x14ac:dyDescent="0.3">
      <c r="A242" s="159"/>
      <c r="B242" s="162"/>
      <c r="C242" s="244"/>
      <c r="D242" s="161"/>
      <c r="E242" s="114"/>
      <c r="F242" s="114"/>
    </row>
    <row r="243" spans="1:8" s="243" customFormat="1" ht="31.2" x14ac:dyDescent="0.3">
      <c r="A243" s="159" t="s">
        <v>10</v>
      </c>
      <c r="B243" s="162" t="s">
        <v>564</v>
      </c>
      <c r="C243" s="244" t="s">
        <v>334</v>
      </c>
      <c r="D243" s="161">
        <v>650</v>
      </c>
      <c r="E243" s="233"/>
      <c r="F243" s="114">
        <f>D243*E243</f>
        <v>0</v>
      </c>
      <c r="G243" s="234"/>
      <c r="H243" s="56" t="str">
        <f t="shared" ref="H243" si="63">IF(E243="","VNESI CENO NA ENOTO!","")</f>
        <v>VNESI CENO NA ENOTO!</v>
      </c>
    </row>
    <row r="244" spans="1:8" s="243" customFormat="1" x14ac:dyDescent="0.3">
      <c r="A244" s="159"/>
      <c r="B244" s="162"/>
      <c r="C244" s="244"/>
      <c r="D244" s="161"/>
      <c r="E244" s="114"/>
      <c r="F244" s="114"/>
    </row>
    <row r="245" spans="1:8" s="243" customFormat="1" ht="46.8" x14ac:dyDescent="0.3">
      <c r="A245" s="159" t="s">
        <v>21</v>
      </c>
      <c r="B245" s="162" t="s">
        <v>565</v>
      </c>
      <c r="C245" s="244"/>
      <c r="D245" s="161"/>
      <c r="E245" s="114"/>
      <c r="F245" s="114"/>
    </row>
    <row r="246" spans="1:8" s="243" customFormat="1" x14ac:dyDescent="0.3">
      <c r="A246" s="159"/>
      <c r="B246" s="162" t="s">
        <v>566</v>
      </c>
      <c r="C246" s="244" t="s">
        <v>334</v>
      </c>
      <c r="D246" s="161">
        <v>350</v>
      </c>
      <c r="E246" s="233"/>
      <c r="F246" s="114">
        <f>D246*E246</f>
        <v>0</v>
      </c>
      <c r="G246" s="234"/>
      <c r="H246" s="56" t="str">
        <f t="shared" ref="H246:H247" si="64">IF(E246="","VNESI CENO NA ENOTO!","")</f>
        <v>VNESI CENO NA ENOTO!</v>
      </c>
    </row>
    <row r="247" spans="1:8" s="243" customFormat="1" x14ac:dyDescent="0.3">
      <c r="A247" s="159"/>
      <c r="B247" s="162" t="s">
        <v>567</v>
      </c>
      <c r="C247" s="244" t="s">
        <v>334</v>
      </c>
      <c r="D247" s="161">
        <v>250</v>
      </c>
      <c r="E247" s="233"/>
      <c r="F247" s="114">
        <f>D247*E247</f>
        <v>0</v>
      </c>
      <c r="G247" s="234"/>
      <c r="H247" s="56" t="str">
        <f t="shared" si="64"/>
        <v>VNESI CENO NA ENOTO!</v>
      </c>
    </row>
    <row r="248" spans="1:8" s="243" customFormat="1" x14ac:dyDescent="0.3">
      <c r="A248" s="159"/>
      <c r="B248" s="162"/>
      <c r="C248" s="244"/>
      <c r="D248" s="161"/>
      <c r="E248" s="114"/>
      <c r="F248" s="114"/>
    </row>
    <row r="249" spans="1:8" s="243" customFormat="1" x14ac:dyDescent="0.3">
      <c r="A249" s="159" t="s">
        <v>22</v>
      </c>
      <c r="B249" s="162" t="s">
        <v>568</v>
      </c>
      <c r="C249" s="244" t="s">
        <v>20</v>
      </c>
      <c r="D249" s="161">
        <v>1</v>
      </c>
      <c r="E249" s="233"/>
      <c r="F249" s="114">
        <f>D249*E249</f>
        <v>0</v>
      </c>
      <c r="G249" s="234"/>
      <c r="H249" s="56" t="str">
        <f t="shared" ref="H249" si="65">IF(E249="","VNESI CENO NA ENOTO!","")</f>
        <v>VNESI CENO NA ENOTO!</v>
      </c>
    </row>
    <row r="250" spans="1:8" s="243" customFormat="1" x14ac:dyDescent="0.3">
      <c r="A250" s="159"/>
      <c r="B250" s="162"/>
      <c r="C250" s="244"/>
      <c r="D250" s="161"/>
      <c r="E250" s="114"/>
      <c r="F250" s="114"/>
    </row>
    <row r="251" spans="1:8" s="243" customFormat="1" ht="31.2" x14ac:dyDescent="0.3">
      <c r="A251" s="159" t="s">
        <v>23</v>
      </c>
      <c r="B251" s="162" t="s">
        <v>569</v>
      </c>
      <c r="C251" s="244" t="s">
        <v>20</v>
      </c>
      <c r="D251" s="161">
        <v>1</v>
      </c>
      <c r="E251" s="233"/>
      <c r="F251" s="114">
        <f>D251*E251</f>
        <v>0</v>
      </c>
      <c r="G251" s="234"/>
      <c r="H251" s="56" t="str">
        <f t="shared" ref="H251" si="66">IF(E251="","VNESI CENO NA ENOTO!","")</f>
        <v>VNESI CENO NA ENOTO!</v>
      </c>
    </row>
    <row r="252" spans="1:8" s="243" customFormat="1" x14ac:dyDescent="0.3">
      <c r="A252" s="159"/>
      <c r="B252" s="162"/>
      <c r="C252" s="244"/>
      <c r="D252" s="161"/>
      <c r="E252" s="114"/>
      <c r="F252" s="114"/>
    </row>
    <row r="253" spans="1:8" s="243" customFormat="1" ht="31.2" x14ac:dyDescent="0.3">
      <c r="A253" s="159" t="s">
        <v>24</v>
      </c>
      <c r="B253" s="162" t="s">
        <v>570</v>
      </c>
      <c r="C253" s="244" t="s">
        <v>20</v>
      </c>
      <c r="D253" s="161">
        <v>1</v>
      </c>
      <c r="E253" s="233"/>
      <c r="F253" s="114">
        <f>D253*E253</f>
        <v>0</v>
      </c>
      <c r="G253" s="234"/>
      <c r="H253" s="56" t="str">
        <f t="shared" ref="H253" si="67">IF(E253="","VNESI CENO NA ENOTO!","")</f>
        <v>VNESI CENO NA ENOTO!</v>
      </c>
    </row>
    <row r="254" spans="1:8" s="243" customFormat="1" x14ac:dyDescent="0.3">
      <c r="A254" s="159"/>
      <c r="B254" s="162"/>
      <c r="C254" s="244"/>
      <c r="D254" s="161"/>
      <c r="E254" s="114"/>
      <c r="F254" s="114"/>
    </row>
    <row r="255" spans="1:8" s="243" customFormat="1" ht="62.4" x14ac:dyDescent="0.3">
      <c r="A255" s="159" t="s">
        <v>25</v>
      </c>
      <c r="B255" s="162" t="s">
        <v>571</v>
      </c>
      <c r="C255" s="244" t="s">
        <v>20</v>
      </c>
      <c r="D255" s="161">
        <v>1</v>
      </c>
      <c r="E255" s="233"/>
      <c r="F255" s="114">
        <f>D255*E255</f>
        <v>0</v>
      </c>
      <c r="G255" s="234"/>
      <c r="H255" s="56" t="str">
        <f t="shared" ref="H255:H257" si="68">IF(E255="","VNESI CENO NA ENOTO!","")</f>
        <v>VNESI CENO NA ENOTO!</v>
      </c>
    </row>
    <row r="256" spans="1:8" s="243" customFormat="1" x14ac:dyDescent="0.3">
      <c r="A256" s="159"/>
      <c r="B256" s="162"/>
      <c r="C256" s="244"/>
      <c r="D256" s="161"/>
      <c r="E256" s="114"/>
      <c r="F256" s="114"/>
    </row>
    <row r="257" spans="1:8" s="243" customFormat="1" x14ac:dyDescent="0.3">
      <c r="A257" s="159" t="s">
        <v>26</v>
      </c>
      <c r="B257" s="162" t="s">
        <v>572</v>
      </c>
      <c r="C257" s="244" t="s">
        <v>345</v>
      </c>
      <c r="D257" s="161">
        <v>1</v>
      </c>
      <c r="E257" s="233"/>
      <c r="F257" s="114">
        <f>D257*E257</f>
        <v>0</v>
      </c>
      <c r="G257" s="234"/>
      <c r="H257" s="56" t="str">
        <f t="shared" si="68"/>
        <v>VNESI CENO NA ENOTO!</v>
      </c>
    </row>
    <row r="258" spans="1:8" s="243" customFormat="1" x14ac:dyDescent="0.3">
      <c r="A258" s="155"/>
      <c r="B258" s="156"/>
      <c r="C258" s="116"/>
      <c r="D258" s="114"/>
      <c r="E258" s="114"/>
      <c r="F258" s="114"/>
    </row>
    <row r="259" spans="1:8" s="243" customFormat="1" x14ac:dyDescent="0.3">
      <c r="A259" s="157" t="s">
        <v>737</v>
      </c>
      <c r="B259" s="158" t="s">
        <v>573</v>
      </c>
      <c r="C259" s="114"/>
      <c r="D259" s="114"/>
      <c r="E259" s="114"/>
      <c r="F259" s="114"/>
    </row>
    <row r="260" spans="1:8" s="243" customFormat="1" x14ac:dyDescent="0.3">
      <c r="A260" s="159" t="s">
        <v>0</v>
      </c>
      <c r="B260" s="160" t="s">
        <v>574</v>
      </c>
      <c r="C260" s="244" t="s">
        <v>20</v>
      </c>
      <c r="D260" s="161">
        <v>1</v>
      </c>
      <c r="E260" s="233"/>
      <c r="F260" s="114">
        <f>D260*E260</f>
        <v>0</v>
      </c>
      <c r="G260" s="234"/>
      <c r="H260" s="56" t="str">
        <f t="shared" ref="H260" si="69">IF(E260="","VNESI CENO NA ENOTO!","")</f>
        <v>VNESI CENO NA ENOTO!</v>
      </c>
    </row>
    <row r="261" spans="1:8" s="243" customFormat="1" x14ac:dyDescent="0.3">
      <c r="A261" s="155"/>
      <c r="B261" s="156"/>
      <c r="C261" s="116"/>
      <c r="D261" s="114"/>
      <c r="E261" s="114"/>
      <c r="F261" s="114"/>
    </row>
    <row r="262" spans="1:8" s="243" customFormat="1" ht="31.2" x14ac:dyDescent="0.3">
      <c r="A262" s="159" t="s">
        <v>1</v>
      </c>
      <c r="B262" s="160" t="s">
        <v>575</v>
      </c>
      <c r="C262" s="244" t="s">
        <v>20</v>
      </c>
      <c r="D262" s="161">
        <v>1</v>
      </c>
      <c r="E262" s="233"/>
      <c r="F262" s="114">
        <f>D262*E262</f>
        <v>0</v>
      </c>
      <c r="G262" s="234"/>
      <c r="H262" s="56" t="str">
        <f t="shared" ref="H262" si="70">IF(E262="","VNESI CENO NA ENOTO!","")</f>
        <v>VNESI CENO NA ENOTO!</v>
      </c>
    </row>
    <row r="263" spans="1:8" s="243" customFormat="1" x14ac:dyDescent="0.3">
      <c r="A263" s="155"/>
      <c r="B263" s="156"/>
      <c r="C263" s="116"/>
      <c r="D263" s="114"/>
      <c r="E263" s="114"/>
      <c r="F263" s="114"/>
    </row>
    <row r="264" spans="1:8" s="243" customFormat="1" ht="46.8" x14ac:dyDescent="0.3">
      <c r="A264" s="159" t="s">
        <v>2</v>
      </c>
      <c r="B264" s="162" t="s">
        <v>576</v>
      </c>
      <c r="C264" s="244" t="s">
        <v>20</v>
      </c>
      <c r="D264" s="161">
        <v>1</v>
      </c>
      <c r="E264" s="233"/>
      <c r="F264" s="114">
        <f>D264*E264</f>
        <v>0</v>
      </c>
      <c r="G264" s="234"/>
      <c r="H264" s="56" t="str">
        <f t="shared" ref="H264" si="71">IF(E264="","VNESI CENO NA ENOTO!","")</f>
        <v>VNESI CENO NA ENOTO!</v>
      </c>
    </row>
    <row r="265" spans="1:8" s="243" customFormat="1" x14ac:dyDescent="0.3">
      <c r="A265" s="155"/>
      <c r="B265" s="156"/>
      <c r="C265" s="116"/>
      <c r="D265" s="114"/>
      <c r="E265" s="114"/>
      <c r="F265" s="114"/>
    </row>
    <row r="266" spans="1:8" s="243" customFormat="1" x14ac:dyDescent="0.3">
      <c r="A266" s="159" t="s">
        <v>3</v>
      </c>
      <c r="B266" s="160" t="s">
        <v>577</v>
      </c>
      <c r="C266" s="244" t="s">
        <v>20</v>
      </c>
      <c r="D266" s="161">
        <v>1</v>
      </c>
      <c r="E266" s="233"/>
      <c r="F266" s="114">
        <f>D266*E266</f>
        <v>0</v>
      </c>
      <c r="G266" s="234"/>
      <c r="H266" s="56" t="str">
        <f t="shared" ref="H266" si="72">IF(E266="","VNESI CENO NA ENOTO!","")</f>
        <v>VNESI CENO NA ENOTO!</v>
      </c>
    </row>
    <row r="267" spans="1:8" s="243" customFormat="1" x14ac:dyDescent="0.3">
      <c r="A267" s="155"/>
      <c r="B267" s="156"/>
      <c r="C267" s="116"/>
      <c r="D267" s="114"/>
      <c r="E267" s="114"/>
      <c r="F267" s="114"/>
    </row>
    <row r="268" spans="1:8" s="243" customFormat="1" ht="31.2" x14ac:dyDescent="0.3">
      <c r="A268" s="159" t="s">
        <v>5</v>
      </c>
      <c r="B268" s="162" t="s">
        <v>578</v>
      </c>
      <c r="C268" s="244" t="s">
        <v>20</v>
      </c>
      <c r="D268" s="161">
        <v>1</v>
      </c>
      <c r="E268" s="233"/>
      <c r="F268" s="114">
        <f>D268*E268</f>
        <v>0</v>
      </c>
      <c r="G268" s="234"/>
      <c r="H268" s="56" t="str">
        <f t="shared" ref="H268" si="73">IF(E268="","VNESI CENO NA ENOTO!","")</f>
        <v>VNESI CENO NA ENOTO!</v>
      </c>
    </row>
    <row r="269" spans="1:8" s="243" customFormat="1" x14ac:dyDescent="0.3">
      <c r="A269" s="155"/>
      <c r="B269" s="156"/>
      <c r="C269" s="116"/>
      <c r="D269" s="114"/>
      <c r="E269" s="114"/>
      <c r="F269" s="114"/>
    </row>
    <row r="270" spans="1:8" s="243" customFormat="1" ht="46.8" x14ac:dyDescent="0.3">
      <c r="A270" s="159" t="s">
        <v>6</v>
      </c>
      <c r="B270" s="160" t="s">
        <v>579</v>
      </c>
      <c r="C270" s="244" t="s">
        <v>20</v>
      </c>
      <c r="D270" s="161">
        <v>1</v>
      </c>
      <c r="E270" s="233"/>
      <c r="F270" s="114">
        <f>D270*E270</f>
        <v>0</v>
      </c>
      <c r="G270" s="234"/>
      <c r="H270" s="56" t="str">
        <f t="shared" ref="H270" si="74">IF(E270="","VNESI CENO NA ENOTO!","")</f>
        <v>VNESI CENO NA ENOTO!</v>
      </c>
    </row>
    <row r="271" spans="1:8" s="243" customFormat="1" x14ac:dyDescent="0.3">
      <c r="A271" s="155"/>
      <c r="B271" s="156"/>
      <c r="C271" s="116"/>
      <c r="D271" s="114"/>
      <c r="E271" s="114"/>
      <c r="F271" s="114"/>
    </row>
    <row r="272" spans="1:8" s="243" customFormat="1" ht="31.2" x14ac:dyDescent="0.3">
      <c r="A272" s="159" t="s">
        <v>7</v>
      </c>
      <c r="B272" s="162" t="s">
        <v>580</v>
      </c>
      <c r="C272" s="244" t="s">
        <v>20</v>
      </c>
      <c r="D272" s="161">
        <v>1</v>
      </c>
      <c r="E272" s="233"/>
      <c r="F272" s="114">
        <f>D272*E272</f>
        <v>0</v>
      </c>
      <c r="G272" s="234"/>
      <c r="H272" s="56" t="str">
        <f t="shared" ref="H272" si="75">IF(E272="","VNESI CENO NA ENOTO!","")</f>
        <v>VNESI CENO NA ENOTO!</v>
      </c>
    </row>
    <row r="273" spans="1:8" s="243" customFormat="1" x14ac:dyDescent="0.3">
      <c r="A273" s="155"/>
      <c r="B273" s="156"/>
      <c r="C273" s="116"/>
      <c r="D273" s="114"/>
      <c r="E273" s="114"/>
      <c r="F273" s="114"/>
    </row>
    <row r="274" spans="1:8" s="243" customFormat="1" ht="62.4" x14ac:dyDescent="0.3">
      <c r="A274" s="159" t="s">
        <v>8</v>
      </c>
      <c r="B274" s="160" t="s">
        <v>581</v>
      </c>
      <c r="C274" s="244" t="s">
        <v>20</v>
      </c>
      <c r="D274" s="161">
        <v>13</v>
      </c>
      <c r="E274" s="233"/>
      <c r="F274" s="114">
        <f>D274*E274</f>
        <v>0</v>
      </c>
      <c r="G274" s="234"/>
      <c r="H274" s="56" t="str">
        <f t="shared" ref="H274" si="76">IF(E274="","VNESI CENO NA ENOTO!","")</f>
        <v>VNESI CENO NA ENOTO!</v>
      </c>
    </row>
    <row r="275" spans="1:8" s="243" customFormat="1" x14ac:dyDescent="0.3">
      <c r="A275" s="155"/>
      <c r="B275" s="156"/>
      <c r="C275" s="116"/>
      <c r="D275" s="114"/>
      <c r="E275" s="114"/>
      <c r="F275" s="114"/>
    </row>
    <row r="276" spans="1:8" s="243" customFormat="1" ht="31.2" x14ac:dyDescent="0.3">
      <c r="A276" s="159" t="s">
        <v>9</v>
      </c>
      <c r="B276" s="162" t="s">
        <v>582</v>
      </c>
      <c r="C276" s="244" t="s">
        <v>20</v>
      </c>
      <c r="D276" s="161">
        <v>1</v>
      </c>
      <c r="E276" s="233"/>
      <c r="F276" s="114">
        <f>D276*E276</f>
        <v>0</v>
      </c>
      <c r="G276" s="234"/>
      <c r="H276" s="56" t="str">
        <f t="shared" ref="H276" si="77">IF(E276="","VNESI CENO NA ENOTO!","")</f>
        <v>VNESI CENO NA ENOTO!</v>
      </c>
    </row>
    <row r="277" spans="1:8" s="243" customFormat="1" x14ac:dyDescent="0.3">
      <c r="A277" s="159"/>
      <c r="B277" s="162"/>
      <c r="C277" s="244"/>
      <c r="D277" s="161"/>
      <c r="E277" s="114"/>
      <c r="F277" s="114"/>
    </row>
    <row r="278" spans="1:8" s="243" customFormat="1" ht="31.2" x14ac:dyDescent="0.3">
      <c r="A278" s="159" t="s">
        <v>10</v>
      </c>
      <c r="B278" s="160" t="s">
        <v>583</v>
      </c>
      <c r="C278" s="244" t="s">
        <v>20</v>
      </c>
      <c r="D278" s="161">
        <v>1</v>
      </c>
      <c r="E278" s="233"/>
      <c r="F278" s="114">
        <f>D278*E278</f>
        <v>0</v>
      </c>
      <c r="G278" s="234"/>
      <c r="H278" s="56" t="str">
        <f t="shared" ref="H278" si="78">IF(E278="","VNESI CENO NA ENOTO!","")</f>
        <v>VNESI CENO NA ENOTO!</v>
      </c>
    </row>
    <row r="279" spans="1:8" s="243" customFormat="1" x14ac:dyDescent="0.3">
      <c r="A279" s="155"/>
      <c r="B279" s="156"/>
      <c r="C279" s="116"/>
      <c r="D279" s="114"/>
      <c r="E279" s="114"/>
      <c r="F279" s="114"/>
    </row>
    <row r="280" spans="1:8" s="243" customFormat="1" ht="31.2" x14ac:dyDescent="0.3">
      <c r="A280" s="159" t="s">
        <v>21</v>
      </c>
      <c r="B280" s="160" t="s">
        <v>584</v>
      </c>
      <c r="C280" s="244" t="s">
        <v>334</v>
      </c>
      <c r="D280" s="161">
        <v>600</v>
      </c>
      <c r="E280" s="233"/>
      <c r="F280" s="114">
        <f>D280*E280</f>
        <v>0</v>
      </c>
      <c r="G280" s="234"/>
      <c r="H280" s="56" t="str">
        <f t="shared" ref="H280" si="79">IF(E280="","VNESI CENO NA ENOTO!","")</f>
        <v>VNESI CENO NA ENOTO!</v>
      </c>
    </row>
    <row r="281" spans="1:8" s="243" customFormat="1" x14ac:dyDescent="0.3">
      <c r="A281" s="155"/>
      <c r="B281" s="156"/>
      <c r="C281" s="116"/>
      <c r="D281" s="114"/>
      <c r="E281" s="114"/>
      <c r="F281" s="114"/>
    </row>
    <row r="282" spans="1:8" s="243" customFormat="1" x14ac:dyDescent="0.3">
      <c r="A282" s="159" t="s">
        <v>22</v>
      </c>
      <c r="B282" s="162" t="s">
        <v>572</v>
      </c>
      <c r="C282" s="244" t="s">
        <v>345</v>
      </c>
      <c r="D282" s="161">
        <v>1</v>
      </c>
      <c r="E282" s="233"/>
      <c r="F282" s="114">
        <f>D282*E282</f>
        <v>0</v>
      </c>
      <c r="H282" s="56"/>
    </row>
    <row r="283" spans="1:8" s="243" customFormat="1" x14ac:dyDescent="0.3">
      <c r="A283" s="159"/>
      <c r="B283" s="162"/>
      <c r="C283" s="244"/>
      <c r="D283" s="161"/>
      <c r="E283" s="114"/>
      <c r="F283" s="114"/>
    </row>
    <row r="284" spans="1:8" s="243" customFormat="1" x14ac:dyDescent="0.3">
      <c r="A284" s="157" t="s">
        <v>738</v>
      </c>
      <c r="B284" s="50" t="s">
        <v>585</v>
      </c>
      <c r="C284" s="114"/>
      <c r="D284" s="114"/>
      <c r="E284" s="114"/>
      <c r="F284" s="114"/>
    </row>
    <row r="285" spans="1:8" s="243" customFormat="1" x14ac:dyDescent="0.3">
      <c r="A285" s="157"/>
      <c r="B285" s="158"/>
      <c r="C285" s="114"/>
      <c r="D285" s="114"/>
      <c r="E285" s="114"/>
      <c r="F285" s="114"/>
    </row>
    <row r="286" spans="1:8" s="243" customFormat="1" x14ac:dyDescent="0.3">
      <c r="A286" s="155"/>
      <c r="B286" s="156"/>
      <c r="C286" s="116"/>
      <c r="D286" s="114"/>
      <c r="E286" s="114"/>
      <c r="F286" s="114"/>
    </row>
    <row r="287" spans="1:8" s="243" customFormat="1" x14ac:dyDescent="0.3">
      <c r="A287" s="155"/>
      <c r="B287" s="156"/>
      <c r="C287" s="116"/>
      <c r="D287" s="114"/>
      <c r="E287" s="114"/>
      <c r="F287" s="114"/>
    </row>
    <row r="288" spans="1:8" s="243" customFormat="1" x14ac:dyDescent="0.3">
      <c r="A288" s="155"/>
      <c r="B288" s="156"/>
      <c r="C288" s="116"/>
      <c r="D288" s="114"/>
      <c r="E288" s="114"/>
      <c r="F288" s="114"/>
    </row>
    <row r="289" spans="1:8" s="243" customFormat="1" x14ac:dyDescent="0.3">
      <c r="A289" s="159" t="s">
        <v>0</v>
      </c>
      <c r="B289" s="160" t="s">
        <v>586</v>
      </c>
      <c r="C289" s="244" t="s">
        <v>20</v>
      </c>
      <c r="D289" s="161">
        <v>7</v>
      </c>
      <c r="E289" s="233"/>
      <c r="F289" s="114">
        <f>D289*E289</f>
        <v>0</v>
      </c>
      <c r="H289" s="56" t="str">
        <f t="shared" ref="H289" si="80">IF(E289="","VNESI CENO NA ENOTO!","")</f>
        <v>VNESI CENO NA ENOTO!</v>
      </c>
    </row>
    <row r="290" spans="1:8" s="243" customFormat="1" x14ac:dyDescent="0.3">
      <c r="A290" s="155"/>
      <c r="B290" s="156"/>
      <c r="C290" s="116"/>
      <c r="D290" s="114"/>
      <c r="E290" s="114"/>
      <c r="F290" s="114"/>
    </row>
    <row r="291" spans="1:8" s="243" customFormat="1" x14ac:dyDescent="0.3">
      <c r="A291" s="155"/>
      <c r="B291" s="156"/>
      <c r="C291" s="116"/>
      <c r="D291" s="114"/>
      <c r="E291" s="114"/>
      <c r="F291" s="114"/>
    </row>
    <row r="292" spans="1:8" s="243" customFormat="1" x14ac:dyDescent="0.3">
      <c r="A292" s="155"/>
      <c r="B292" s="156"/>
      <c r="C292" s="116"/>
      <c r="D292" s="114"/>
      <c r="E292" s="114"/>
      <c r="F292" s="114"/>
    </row>
    <row r="293" spans="1:8" s="243" customFormat="1" x14ac:dyDescent="0.3">
      <c r="A293" s="155"/>
      <c r="B293" s="156"/>
      <c r="C293" s="116"/>
      <c r="D293" s="114"/>
      <c r="E293" s="114"/>
      <c r="F293" s="114"/>
    </row>
    <row r="294" spans="1:8" s="243" customFormat="1" ht="46.8" x14ac:dyDescent="0.3">
      <c r="A294" s="159" t="s">
        <v>1</v>
      </c>
      <c r="B294" s="160" t="s">
        <v>728</v>
      </c>
      <c r="C294" s="244" t="s">
        <v>334</v>
      </c>
      <c r="D294" s="161">
        <v>450</v>
      </c>
      <c r="E294" s="233"/>
      <c r="F294" s="114">
        <f>D294*E294</f>
        <v>0</v>
      </c>
      <c r="G294" s="234"/>
      <c r="H294" s="56" t="str">
        <f t="shared" ref="H294" si="81">IF(E294="","VNESI CENO NA ENOTO!","")</f>
        <v>VNESI CENO NA ENOTO!</v>
      </c>
    </row>
    <row r="295" spans="1:8" s="243" customFormat="1" x14ac:dyDescent="0.3">
      <c r="A295" s="155"/>
      <c r="B295" s="156"/>
      <c r="C295" s="116"/>
      <c r="D295" s="114"/>
      <c r="E295" s="114"/>
      <c r="F295" s="114"/>
    </row>
    <row r="296" spans="1:8" s="243" customFormat="1" x14ac:dyDescent="0.3">
      <c r="A296" s="159" t="s">
        <v>2</v>
      </c>
      <c r="B296" s="162" t="s">
        <v>572</v>
      </c>
      <c r="C296" s="244" t="s">
        <v>345</v>
      </c>
      <c r="D296" s="161">
        <v>1</v>
      </c>
      <c r="E296" s="233"/>
      <c r="F296" s="114">
        <f>D296*E296</f>
        <v>0</v>
      </c>
      <c r="H296" s="56" t="str">
        <f t="shared" ref="H296" si="82">IF(E296="","VNESI CENO NA ENOTO!","")</f>
        <v>VNESI CENO NA ENOTO!</v>
      </c>
    </row>
    <row r="297" spans="1:8" s="243" customFormat="1" x14ac:dyDescent="0.3">
      <c r="A297" s="159"/>
      <c r="B297" s="162"/>
      <c r="C297" s="244"/>
      <c r="D297" s="161"/>
      <c r="E297" s="114"/>
      <c r="F297" s="114"/>
    </row>
    <row r="298" spans="1:8" x14ac:dyDescent="0.3">
      <c r="A298" s="111"/>
      <c r="B298" s="112" t="s">
        <v>587</v>
      </c>
      <c r="C298" s="126"/>
      <c r="D298" s="114"/>
      <c r="E298" s="114"/>
      <c r="F298" s="116">
        <f>SUM(F222:F296)</f>
        <v>0</v>
      </c>
    </row>
    <row r="299" spans="1:8" s="236" customFormat="1" x14ac:dyDescent="0.3">
      <c r="A299" s="111"/>
      <c r="B299" s="111"/>
      <c r="C299" s="113"/>
      <c r="D299" s="114"/>
      <c r="E299" s="114"/>
      <c r="F299" s="114"/>
    </row>
    <row r="300" spans="1:8" x14ac:dyDescent="0.3">
      <c r="A300" s="163" t="s">
        <v>617</v>
      </c>
      <c r="B300" s="164" t="s">
        <v>588</v>
      </c>
      <c r="C300" s="116"/>
      <c r="D300" s="114"/>
      <c r="E300" s="114"/>
      <c r="F300" s="114"/>
    </row>
    <row r="301" spans="1:8" x14ac:dyDescent="0.3">
      <c r="A301" s="130"/>
      <c r="B301" s="165"/>
      <c r="C301" s="116"/>
      <c r="D301" s="114"/>
      <c r="E301" s="114"/>
      <c r="F301" s="116"/>
    </row>
    <row r="302" spans="1:8" ht="93.6" x14ac:dyDescent="0.3">
      <c r="A302" s="166" t="s">
        <v>0</v>
      </c>
      <c r="B302" s="129" t="s">
        <v>589</v>
      </c>
      <c r="C302" s="114" t="s">
        <v>334</v>
      </c>
      <c r="D302" s="114">
        <v>40</v>
      </c>
      <c r="E302" s="233"/>
      <c r="F302" s="114">
        <f>D302*E302</f>
        <v>0</v>
      </c>
      <c r="H302" s="56" t="str">
        <f t="shared" ref="H302" si="83">IF(E302="","VNESI CENO NA ENOTO!","")</f>
        <v>VNESI CENO NA ENOTO!</v>
      </c>
    </row>
    <row r="303" spans="1:8" x14ac:dyDescent="0.3">
      <c r="A303" s="130"/>
      <c r="B303" s="165"/>
      <c r="C303" s="116"/>
      <c r="D303" s="114"/>
      <c r="E303" s="114"/>
      <c r="F303" s="116"/>
    </row>
    <row r="304" spans="1:8" ht="96" customHeight="1" x14ac:dyDescent="0.3">
      <c r="A304" s="166" t="s">
        <v>1</v>
      </c>
      <c r="B304" s="129" t="s">
        <v>590</v>
      </c>
      <c r="C304" s="114" t="s">
        <v>334</v>
      </c>
      <c r="D304" s="114">
        <v>40</v>
      </c>
      <c r="E304" s="233"/>
      <c r="F304" s="114">
        <f>D304*E304</f>
        <v>0</v>
      </c>
      <c r="H304" s="56" t="str">
        <f t="shared" ref="H304" si="84">IF(E304="","VNESI CENO NA ENOTO!","")</f>
        <v>VNESI CENO NA ENOTO!</v>
      </c>
    </row>
    <row r="305" spans="1:8" x14ac:dyDescent="0.3">
      <c r="A305" s="130"/>
      <c r="B305" s="165"/>
      <c r="C305" s="116"/>
      <c r="D305" s="114"/>
      <c r="E305" s="114"/>
      <c r="F305" s="116"/>
    </row>
    <row r="306" spans="1:8" ht="31.2" x14ac:dyDescent="0.3">
      <c r="A306" s="166" t="s">
        <v>2</v>
      </c>
      <c r="B306" s="129" t="s">
        <v>591</v>
      </c>
      <c r="C306" s="114" t="s">
        <v>334</v>
      </c>
      <c r="D306" s="114">
        <v>70</v>
      </c>
      <c r="E306" s="233"/>
      <c r="F306" s="114">
        <f>D306*E306</f>
        <v>0</v>
      </c>
      <c r="H306" s="56" t="str">
        <f t="shared" ref="H306" si="85">IF(E306="","VNESI CENO NA ENOTO!","")</f>
        <v>VNESI CENO NA ENOTO!</v>
      </c>
    </row>
    <row r="307" spans="1:8" x14ac:dyDescent="0.3">
      <c r="A307" s="166"/>
      <c r="B307" s="129"/>
      <c r="C307" s="114"/>
      <c r="D307" s="114"/>
      <c r="E307" s="114"/>
      <c r="F307" s="114"/>
    </row>
    <row r="308" spans="1:8" x14ac:dyDescent="0.3">
      <c r="A308" s="166" t="s">
        <v>3</v>
      </c>
      <c r="B308" s="129" t="s">
        <v>592</v>
      </c>
      <c r="C308" s="114" t="s">
        <v>334</v>
      </c>
      <c r="D308" s="114">
        <v>130</v>
      </c>
      <c r="E308" s="233"/>
      <c r="F308" s="114">
        <f>D308*E308</f>
        <v>0</v>
      </c>
      <c r="H308" s="56" t="str">
        <f t="shared" ref="H308" si="86">IF(E308="","VNESI CENO NA ENOTO!","")</f>
        <v>VNESI CENO NA ENOTO!</v>
      </c>
    </row>
    <row r="309" spans="1:8" x14ac:dyDescent="0.3">
      <c r="A309" s="166"/>
      <c r="B309" s="129"/>
      <c r="C309" s="114"/>
      <c r="D309" s="114"/>
      <c r="E309" s="114"/>
      <c r="F309" s="114"/>
    </row>
    <row r="310" spans="1:8" x14ac:dyDescent="0.3">
      <c r="A310" s="166" t="s">
        <v>5</v>
      </c>
      <c r="B310" s="129" t="s">
        <v>593</v>
      </c>
      <c r="C310" s="114" t="s">
        <v>334</v>
      </c>
      <c r="D310" s="114">
        <v>25</v>
      </c>
      <c r="E310" s="233"/>
      <c r="F310" s="114">
        <f>D310*E310</f>
        <v>0</v>
      </c>
      <c r="H310" s="56" t="str">
        <f t="shared" ref="H310" si="87">IF(E310="","VNESI CENO NA ENOTO!","")</f>
        <v>VNESI CENO NA ENOTO!</v>
      </c>
    </row>
    <row r="311" spans="1:8" x14ac:dyDescent="0.3">
      <c r="A311" s="166"/>
      <c r="B311" s="129"/>
      <c r="C311" s="114"/>
      <c r="D311" s="114"/>
      <c r="E311" s="114"/>
      <c r="F311" s="114"/>
    </row>
    <row r="312" spans="1:8" ht="50.25" customHeight="1" x14ac:dyDescent="0.3">
      <c r="A312" s="166" t="s">
        <v>6</v>
      </c>
      <c r="B312" s="129" t="s">
        <v>594</v>
      </c>
      <c r="C312" s="114" t="s">
        <v>345</v>
      </c>
      <c r="D312" s="114">
        <v>1</v>
      </c>
      <c r="E312" s="233"/>
      <c r="F312" s="114">
        <f>D312*E312</f>
        <v>0</v>
      </c>
      <c r="H312" s="56" t="str">
        <f t="shared" ref="H312" si="88">IF(E312="","VNESI CENO NA ENOTO!","")</f>
        <v>VNESI CENO NA ENOTO!</v>
      </c>
    </row>
    <row r="313" spans="1:8" x14ac:dyDescent="0.3">
      <c r="A313" s="166"/>
      <c r="B313" s="129"/>
      <c r="C313" s="114"/>
      <c r="D313" s="114"/>
      <c r="E313" s="114"/>
      <c r="F313" s="114"/>
    </row>
    <row r="314" spans="1:8" x14ac:dyDescent="0.3">
      <c r="A314" s="166" t="s">
        <v>7</v>
      </c>
      <c r="B314" s="129" t="s">
        <v>595</v>
      </c>
      <c r="C314" s="114" t="s">
        <v>20</v>
      </c>
      <c r="D314" s="114">
        <v>90</v>
      </c>
      <c r="E314" s="233"/>
      <c r="F314" s="114">
        <f>D314*E314</f>
        <v>0</v>
      </c>
      <c r="H314" s="56" t="str">
        <f t="shared" ref="H314" si="89">IF(E314="","VNESI CENO NA ENOTO!","")</f>
        <v>VNESI CENO NA ENOTO!</v>
      </c>
    </row>
    <row r="315" spans="1:8" x14ac:dyDescent="0.3">
      <c r="A315" s="166"/>
      <c r="B315" s="129"/>
      <c r="C315" s="114"/>
      <c r="D315" s="114"/>
      <c r="E315" s="114"/>
      <c r="F315" s="114"/>
    </row>
    <row r="316" spans="1:8" x14ac:dyDescent="0.3">
      <c r="A316" s="166" t="s">
        <v>8</v>
      </c>
      <c r="B316" s="129" t="s">
        <v>596</v>
      </c>
      <c r="C316" s="114" t="s">
        <v>20</v>
      </c>
      <c r="D316" s="114">
        <v>30</v>
      </c>
      <c r="E316" s="233"/>
      <c r="F316" s="114">
        <f>D316*E316</f>
        <v>0</v>
      </c>
      <c r="H316" s="56" t="str">
        <f t="shared" ref="H316" si="90">IF(E316="","VNESI CENO NA ENOTO!","")</f>
        <v>VNESI CENO NA ENOTO!</v>
      </c>
    </row>
    <row r="317" spans="1:8" x14ac:dyDescent="0.3">
      <c r="A317" s="166"/>
      <c r="B317" s="129"/>
      <c r="C317" s="167"/>
      <c r="D317" s="168"/>
      <c r="E317" s="169"/>
      <c r="F317" s="114"/>
    </row>
    <row r="318" spans="1:8" x14ac:dyDescent="0.3">
      <c r="A318" s="166" t="s">
        <v>9</v>
      </c>
      <c r="B318" s="129" t="s">
        <v>597</v>
      </c>
      <c r="C318" s="114" t="s">
        <v>20</v>
      </c>
      <c r="D318" s="114">
        <v>80</v>
      </c>
      <c r="E318" s="233"/>
      <c r="F318" s="114">
        <f>D318*E318</f>
        <v>0</v>
      </c>
      <c r="H318" s="56" t="str">
        <f t="shared" ref="H318" si="91">IF(E318="","VNESI CENO NA ENOTO!","")</f>
        <v>VNESI CENO NA ENOTO!</v>
      </c>
    </row>
    <row r="319" spans="1:8" x14ac:dyDescent="0.3">
      <c r="A319" s="166"/>
      <c r="B319" s="129"/>
      <c r="C319" s="114"/>
      <c r="D319" s="114"/>
      <c r="E319" s="114"/>
      <c r="F319" s="114"/>
    </row>
    <row r="320" spans="1:8" x14ac:dyDescent="0.3">
      <c r="A320" s="166" t="s">
        <v>10</v>
      </c>
      <c r="B320" s="129" t="s">
        <v>598</v>
      </c>
      <c r="C320" s="114" t="s">
        <v>20</v>
      </c>
      <c r="D320" s="114">
        <v>80</v>
      </c>
      <c r="E320" s="233"/>
      <c r="F320" s="114">
        <f>D320*E320</f>
        <v>0</v>
      </c>
      <c r="H320" s="56" t="str">
        <f t="shared" ref="H320" si="92">IF(E320="","VNESI CENO NA ENOTO!","")</f>
        <v>VNESI CENO NA ENOTO!</v>
      </c>
    </row>
    <row r="321" spans="1:8" x14ac:dyDescent="0.3">
      <c r="A321" s="166"/>
      <c r="B321" s="129"/>
      <c r="C321" s="114"/>
      <c r="D321" s="114"/>
      <c r="E321" s="114"/>
      <c r="F321" s="114"/>
    </row>
    <row r="322" spans="1:8" x14ac:dyDescent="0.3">
      <c r="A322" s="166" t="s">
        <v>21</v>
      </c>
      <c r="B322" s="129" t="s">
        <v>599</v>
      </c>
      <c r="C322" s="114" t="s">
        <v>20</v>
      </c>
      <c r="D322" s="114">
        <v>20</v>
      </c>
      <c r="E322" s="233"/>
      <c r="F322" s="114">
        <f>D322*E322</f>
        <v>0</v>
      </c>
      <c r="H322" s="56" t="str">
        <f t="shared" ref="H322" si="93">IF(E322="","VNESI CENO NA ENOTO!","")</f>
        <v>VNESI CENO NA ENOTO!</v>
      </c>
    </row>
    <row r="323" spans="1:8" x14ac:dyDescent="0.3">
      <c r="A323" s="166"/>
      <c r="B323" s="129"/>
      <c r="C323" s="114"/>
      <c r="D323" s="114"/>
      <c r="E323" s="114"/>
      <c r="F323" s="114"/>
    </row>
    <row r="324" spans="1:8" x14ac:dyDescent="0.3">
      <c r="A324" s="166" t="s">
        <v>22</v>
      </c>
      <c r="B324" s="129" t="s">
        <v>600</v>
      </c>
      <c r="C324" s="114" t="s">
        <v>20</v>
      </c>
      <c r="D324" s="114">
        <v>50</v>
      </c>
      <c r="E324" s="233"/>
      <c r="F324" s="114">
        <f>D324*E324</f>
        <v>0</v>
      </c>
      <c r="H324" s="56" t="str">
        <f t="shared" ref="H324" si="94">IF(E324="","VNESI CENO NA ENOTO!","")</f>
        <v>VNESI CENO NA ENOTO!</v>
      </c>
    </row>
    <row r="325" spans="1:8" x14ac:dyDescent="0.3">
      <c r="A325" s="166"/>
      <c r="B325" s="129"/>
      <c r="C325" s="114"/>
      <c r="D325" s="114"/>
      <c r="E325" s="114"/>
      <c r="F325" s="114"/>
    </row>
    <row r="326" spans="1:8" ht="21.75" customHeight="1" x14ac:dyDescent="0.3">
      <c r="A326" s="166" t="s">
        <v>23</v>
      </c>
      <c r="B326" s="129" t="s">
        <v>601</v>
      </c>
      <c r="C326" s="114" t="s">
        <v>20</v>
      </c>
      <c r="D326" s="114">
        <v>6</v>
      </c>
      <c r="E326" s="233"/>
      <c r="F326" s="114">
        <f>D326*E326</f>
        <v>0</v>
      </c>
      <c r="H326" s="56" t="str">
        <f t="shared" ref="H326" si="95">IF(E326="","VNESI CENO NA ENOTO!","")</f>
        <v>VNESI CENO NA ENOTO!</v>
      </c>
    </row>
    <row r="327" spans="1:8" x14ac:dyDescent="0.3">
      <c r="A327" s="166"/>
      <c r="B327" s="129"/>
      <c r="C327" s="114"/>
      <c r="D327" s="114"/>
      <c r="E327" s="114"/>
      <c r="F327" s="114"/>
    </row>
    <row r="328" spans="1:8" ht="31.2" x14ac:dyDescent="0.3">
      <c r="A328" s="166" t="s">
        <v>24</v>
      </c>
      <c r="B328" s="129" t="s">
        <v>602</v>
      </c>
      <c r="C328" s="114" t="s">
        <v>20</v>
      </c>
      <c r="D328" s="114">
        <v>6</v>
      </c>
      <c r="E328" s="233"/>
      <c r="F328" s="114">
        <f>D328*E328</f>
        <v>0</v>
      </c>
      <c r="H328" s="56" t="str">
        <f t="shared" ref="H328" si="96">IF(E328="","VNESI CENO NA ENOTO!","")</f>
        <v>VNESI CENO NA ENOTO!</v>
      </c>
    </row>
    <row r="329" spans="1:8" x14ac:dyDescent="0.3">
      <c r="A329" s="166"/>
      <c r="B329" s="129"/>
      <c r="C329" s="114"/>
      <c r="D329" s="114"/>
      <c r="E329" s="114"/>
      <c r="F329" s="114"/>
    </row>
    <row r="330" spans="1:8" ht="31.2" x14ac:dyDescent="0.3">
      <c r="A330" s="166" t="s">
        <v>25</v>
      </c>
      <c r="B330" s="129" t="s">
        <v>603</v>
      </c>
      <c r="C330" s="114" t="s">
        <v>334</v>
      </c>
      <c r="D330" s="114">
        <v>130</v>
      </c>
      <c r="E330" s="233"/>
      <c r="F330" s="114">
        <f>D330*E330</f>
        <v>0</v>
      </c>
      <c r="H330" s="56" t="str">
        <f t="shared" ref="H330" si="97">IF(E330="","VNESI CENO NA ENOTO!","")</f>
        <v>VNESI CENO NA ENOTO!</v>
      </c>
    </row>
    <row r="331" spans="1:8" x14ac:dyDescent="0.3">
      <c r="A331" s="166"/>
      <c r="B331" s="129"/>
      <c r="C331" s="114"/>
      <c r="D331" s="114"/>
      <c r="E331" s="114"/>
      <c r="F331" s="114"/>
    </row>
    <row r="332" spans="1:8" ht="31.2" x14ac:dyDescent="0.3">
      <c r="A332" s="166" t="s">
        <v>26</v>
      </c>
      <c r="B332" s="129" t="s">
        <v>604</v>
      </c>
      <c r="C332" s="114" t="s">
        <v>334</v>
      </c>
      <c r="D332" s="114">
        <v>35</v>
      </c>
      <c r="E332" s="233"/>
      <c r="F332" s="114">
        <f>D332*E332</f>
        <v>0</v>
      </c>
      <c r="H332" s="56" t="str">
        <f t="shared" ref="H332" si="98">IF(E332="","VNESI CENO NA ENOTO!","")</f>
        <v>VNESI CENO NA ENOTO!</v>
      </c>
    </row>
    <row r="333" spans="1:8" x14ac:dyDescent="0.3">
      <c r="A333" s="166"/>
      <c r="B333" s="129"/>
      <c r="C333" s="114"/>
      <c r="D333" s="114"/>
      <c r="E333" s="114"/>
      <c r="F333" s="114"/>
    </row>
    <row r="334" spans="1:8" x14ac:dyDescent="0.3">
      <c r="A334" s="166" t="s">
        <v>27</v>
      </c>
      <c r="B334" s="129" t="s">
        <v>605</v>
      </c>
      <c r="C334" s="114" t="s">
        <v>345</v>
      </c>
      <c r="D334" s="114">
        <v>1</v>
      </c>
      <c r="E334" s="233"/>
      <c r="F334" s="114">
        <f>D334*E334</f>
        <v>0</v>
      </c>
      <c r="H334" s="56" t="str">
        <f t="shared" ref="H334" si="99">IF(E334="","VNESI CENO NA ENOTO!","")</f>
        <v>VNESI CENO NA ENOTO!</v>
      </c>
    </row>
    <row r="335" spans="1:8" x14ac:dyDescent="0.3">
      <c r="A335" s="166"/>
      <c r="B335" s="129"/>
      <c r="C335" s="114"/>
      <c r="D335" s="114"/>
      <c r="E335" s="114"/>
      <c r="F335" s="114"/>
    </row>
    <row r="336" spans="1:8" x14ac:dyDescent="0.3">
      <c r="A336" s="166"/>
      <c r="B336" s="165" t="s">
        <v>606</v>
      </c>
      <c r="C336" s="114"/>
      <c r="D336" s="114"/>
      <c r="E336" s="114"/>
      <c r="F336" s="116">
        <f>SUM(F302:F335)</f>
        <v>0</v>
      </c>
    </row>
    <row r="337" spans="1:6" x14ac:dyDescent="0.3">
      <c r="A337" s="166"/>
      <c r="B337" s="129"/>
      <c r="C337" s="114"/>
      <c r="D337" s="114"/>
      <c r="E337" s="114"/>
      <c r="F337" s="116"/>
    </row>
  </sheetData>
  <sheetProtection algorithmName="SHA-512" hashValue="R4JXXbyY0K3trlAKaPr7NIvfWHGfs4QmuQ0+9gVrAMo5aBqoTIkp9yGLz2BgAmX0Akd2J3icXdbj1nWAT1v0oA==" saltValue="d75mU6KMFFFhL7+YzVa03Q==" spinCount="100000" sheet="1" objects="1" scenarios="1"/>
  <pageMargins left="0.7" right="0.7" top="0.75" bottom="0.75" header="0.3" footer="0.3"/>
  <pageSetup paperSize="9" scale="55" fitToHeight="0" orientation="portrait" r:id="rId1"/>
  <headerFooter>
    <oddFooter>Stran &amp;P od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7</vt:i4>
      </vt:variant>
      <vt:variant>
        <vt:lpstr>Imenovani obsegi</vt:lpstr>
      </vt:variant>
      <vt:variant>
        <vt:i4>7</vt:i4>
      </vt:variant>
    </vt:vector>
  </HeadingPairs>
  <TitlesOfParts>
    <vt:vector size="14" baseType="lpstr">
      <vt:lpstr>NASLOVNICA</vt:lpstr>
      <vt:lpstr>Reakpitulacija</vt:lpstr>
      <vt:lpstr>Gradbena in obrtniška dela</vt:lpstr>
      <vt:lpstr>Vodna inštalacija</vt:lpstr>
      <vt:lpstr>Ogrevanje</vt:lpstr>
      <vt:lpstr>Prezračevanje</vt:lpstr>
      <vt:lpstr>Elektro inštalacije</vt:lpstr>
      <vt:lpstr>'Elektro inštalacije'!Področje_tiskanja</vt:lpstr>
      <vt:lpstr>'Gradbena in obrtniška dela'!Področje_tiskanja</vt:lpstr>
      <vt:lpstr>NASLOVNICA!Področje_tiskanja</vt:lpstr>
      <vt:lpstr>Ogrevanje!Področje_tiskanja</vt:lpstr>
      <vt:lpstr>Prezračevanje!Področje_tiskanja</vt:lpstr>
      <vt:lpstr>Reakpitulacija!Področje_tiskanja</vt:lpstr>
      <vt:lpstr>'Vodna inštalacija'!Področje_tiskanja</vt:lpstr>
    </vt:vector>
  </TitlesOfParts>
  <Company>Inzeniring Rupena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Ervin</dc:creator>
  <cp:lastModifiedBy>Andrej Fortunat</cp:lastModifiedBy>
  <cp:lastPrinted>2017-01-06T11:19:48Z</cp:lastPrinted>
  <dcterms:created xsi:type="dcterms:W3CDTF">2004-02-10T11:38:31Z</dcterms:created>
  <dcterms:modified xsi:type="dcterms:W3CDTF">2017-01-06T12:00:22Z</dcterms:modified>
</cp:coreProperties>
</file>