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18\6 DOBAVA IN MONTAŽA OPREME 20 KV RAZDELILNIH POSTAJ\Objava\"/>
    </mc:Choice>
  </mc:AlternateContent>
  <bookViews>
    <workbookView xWindow="0" yWindow="0" windowWidth="28800" windowHeight="14016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F33" i="1"/>
  <c r="G51" i="1"/>
  <c r="G52" i="1" s="1"/>
  <c r="F10" i="1" l="1"/>
  <c r="I10" i="1" s="1"/>
  <c r="F12" i="1"/>
  <c r="I12" i="1" s="1"/>
  <c r="H10" i="1" l="1"/>
  <c r="H12" i="1"/>
  <c r="I20" i="1" l="1"/>
  <c r="F42" i="1"/>
  <c r="H42" i="1" s="1"/>
  <c r="H19" i="1"/>
  <c r="I19" i="1"/>
  <c r="H20" i="1"/>
  <c r="H21" i="1"/>
  <c r="I21" i="1"/>
  <c r="H22" i="1"/>
  <c r="I22" i="1"/>
  <c r="H26" i="1"/>
  <c r="I26" i="1"/>
  <c r="H28" i="1"/>
  <c r="I28" i="1"/>
  <c r="F4" i="1"/>
  <c r="H4" i="1" s="1"/>
  <c r="F5" i="1"/>
  <c r="I5" i="1" s="1"/>
  <c r="F6" i="1"/>
  <c r="H6" i="1" s="1"/>
  <c r="F7" i="1"/>
  <c r="H7" i="1" s="1"/>
  <c r="F8" i="1"/>
  <c r="H8" i="1" s="1"/>
  <c r="F9" i="1"/>
  <c r="H9" i="1" s="1"/>
  <c r="F11" i="1"/>
  <c r="H11" i="1" s="1"/>
  <c r="F14" i="1"/>
  <c r="H14" i="1" s="1"/>
  <c r="F15" i="1"/>
  <c r="H15" i="1" s="1"/>
  <c r="F16" i="1"/>
  <c r="H16" i="1" s="1"/>
  <c r="F17" i="1"/>
  <c r="H17" i="1" s="1"/>
  <c r="F18" i="1"/>
  <c r="I18" i="1" s="1"/>
  <c r="F19" i="1"/>
  <c r="F20" i="1"/>
  <c r="F21" i="1"/>
  <c r="F22" i="1"/>
  <c r="F23" i="1"/>
  <c r="H23" i="1" s="1"/>
  <c r="F24" i="1"/>
  <c r="H24" i="1" s="1"/>
  <c r="F26" i="1"/>
  <c r="F28" i="1"/>
  <c r="F30" i="1"/>
  <c r="H30" i="1" s="1"/>
  <c r="F32" i="1"/>
  <c r="H32" i="1" s="1"/>
  <c r="F35" i="1"/>
  <c r="H35" i="1" s="1"/>
  <c r="F36" i="1"/>
  <c r="H36" i="1" s="1"/>
  <c r="F37" i="1"/>
  <c r="H37" i="1" s="1"/>
  <c r="F38" i="1"/>
  <c r="H38" i="1" s="1"/>
  <c r="F39" i="1"/>
  <c r="H39" i="1" s="1"/>
  <c r="F41" i="1"/>
  <c r="H41" i="1" s="1"/>
  <c r="F44" i="1"/>
  <c r="H44" i="1" s="1"/>
  <c r="F3" i="1"/>
  <c r="I30" i="1" l="1"/>
  <c r="H18" i="1"/>
  <c r="I24" i="1"/>
  <c r="I15" i="1"/>
  <c r="F49" i="1"/>
  <c r="F51" i="1" s="1"/>
  <c r="F52" i="1" s="1"/>
  <c r="I4" i="1"/>
  <c r="H5" i="1"/>
  <c r="I44" i="1"/>
  <c r="I41" i="1"/>
  <c r="I38" i="1"/>
  <c r="I36" i="1"/>
  <c r="I32" i="1"/>
  <c r="I16" i="1"/>
  <c r="I14" i="1"/>
  <c r="I9" i="1"/>
  <c r="I7" i="1"/>
  <c r="I42" i="1"/>
  <c r="I39" i="1"/>
  <c r="I37" i="1"/>
  <c r="I35" i="1"/>
  <c r="I23" i="1"/>
  <c r="I17" i="1"/>
  <c r="I11" i="1"/>
  <c r="I8" i="1"/>
  <c r="I6" i="1"/>
  <c r="I3" i="1"/>
  <c r="H3" i="1"/>
  <c r="H47" i="1" s="1"/>
  <c r="F47" i="1" s="1"/>
  <c r="F48" i="1" l="1"/>
</calcChain>
</file>

<file path=xl/sharedStrings.xml><?xml version="1.0" encoding="utf-8"?>
<sst xmlns="http://schemas.openxmlformats.org/spreadsheetml/2006/main" count="80" uniqueCount="53">
  <si>
    <t>kos</t>
  </si>
  <si>
    <t>EM</t>
  </si>
  <si>
    <t>količina</t>
  </si>
  <si>
    <t>cena/EM</t>
  </si>
  <si>
    <t>znesek</t>
  </si>
  <si>
    <t>kpl</t>
  </si>
  <si>
    <t>dobava in montaža IEN</t>
  </si>
  <si>
    <t>izvedba ostalih del, skladno s projektom za razpis, da deluje kot celota</t>
  </si>
  <si>
    <t>popolna priprava novega komunikacijskega računalnika za vključitev v sistem daljinskega vodenja EP</t>
  </si>
  <si>
    <t>dobava in montaža PT sonde za merjenje zunanje temperature</t>
  </si>
  <si>
    <t>postavka</t>
  </si>
  <si>
    <t xml:space="preserve">izdelava projektne in tehnične dokumentacije </t>
  </si>
  <si>
    <t>sekundarna oprema</t>
  </si>
  <si>
    <t>parametriranje in preizkušanje sekundarne opreme</t>
  </si>
  <si>
    <t>rezervni deli</t>
  </si>
  <si>
    <t>projekt izvedenih del</t>
  </si>
  <si>
    <t>navodila za obratovanje in vzdrževanje</t>
  </si>
  <si>
    <t xml:space="preserve">dokazilo o zanesljivosti </t>
  </si>
  <si>
    <t xml:space="preserve">projekt za izvedbo </t>
  </si>
  <si>
    <t>šolanje</t>
  </si>
  <si>
    <t>šolanje za uporabnike (2 dni)</t>
  </si>
  <si>
    <t>tovarniško preizkušanje celotne dobavljene opreme FAT (tudi predhodno na relaciji lokacija ponudnik – DCV EP)</t>
  </si>
  <si>
    <t>m</t>
  </si>
  <si>
    <t>dobava in montaža NN ožičenja med SN celicami in obema omarama zaščite in vodenja in omaro lastne rabe</t>
  </si>
  <si>
    <t>dobava in montaža omare zaščite +RV1</t>
  </si>
  <si>
    <t>dobava in montaža omare vodenja in zaščite +RV2</t>
  </si>
  <si>
    <t xml:space="preserve">vgradnja IEN (6 kos), pripadajočih preizkusnih vtičnic, zaščitnih avtomatov, registratorja kakovosti električne energije s pripadajočo opremo in vse druge opreme v omaro zaščite, da deluje kot celota in pripravljena na obratovanje </t>
  </si>
  <si>
    <t>zagotovitev napajanja omare +RV1 z enosmerno napetostjo 110 V DC in izmenično napetostjo 230 V AC iz omare lastne rabe.</t>
  </si>
  <si>
    <t>dobava in montaža komunikacijskega računalnika (RTU) v omaro +RV2</t>
  </si>
  <si>
    <t xml:space="preserve">vgradnja IEN (2 kos), pripadajočih preizkusnih vtičnic in zaščitnih avtomatov s pripadajočo opremo </t>
  </si>
  <si>
    <t>montaža redboxa in ethernet stikala v +RV2</t>
  </si>
  <si>
    <t>dobava in montaža naprave za vodenje in zajem signalizacije pomožnih naprav +RV2</t>
  </si>
  <si>
    <t xml:space="preserve">dobava in montaža vse druge opreme v omaro zaščite in daljinskega vodenja +RV2, da deluje kot celota in pripravljena na obratovanje </t>
  </si>
  <si>
    <t>izvedba ozemljitev vseh omar</t>
  </si>
  <si>
    <t>dobava in montaža optičnih kablov med IEN in RTU</t>
  </si>
  <si>
    <t>skupaj sistem zaščite</t>
  </si>
  <si>
    <t>skupaj sistem daljinskega vodenja</t>
  </si>
  <si>
    <t>skupaj sistem zaščite in vodenja</t>
  </si>
  <si>
    <t>DV</t>
  </si>
  <si>
    <t>Zz</t>
  </si>
  <si>
    <t>DVz</t>
  </si>
  <si>
    <t>šolanje za osebje zaščite in vodenja (5 dni, 4 udeležencev)</t>
  </si>
  <si>
    <t>demontaža stare opreme</t>
  </si>
  <si>
    <t>nepredvidena dela</t>
  </si>
  <si>
    <t>DDV</t>
  </si>
  <si>
    <t>SKUPAJ (sistem zaščite in vodenja + nepredvidena dela + DDV)</t>
  </si>
  <si>
    <t>kabel z opletom iz popisa presek 7 x 2,5 mm2</t>
  </si>
  <si>
    <t>kabel z opletom iz popisa presek 4 x 2,5 mm2</t>
  </si>
  <si>
    <t>kabel z opletom iz popisa presek 12 x 1,5 mm2</t>
  </si>
  <si>
    <t>kabel z opletom iz popisa presek 4 x 1,5 mm2</t>
  </si>
  <si>
    <t>kabel z opletom iz popisa presek 4 x 4 mm2</t>
  </si>
  <si>
    <t>kabel z opletom iz popisa presek 2 x 4 mm2</t>
  </si>
  <si>
    <r>
      <t xml:space="preserve">opomba: ponudnik mora v stolpec </t>
    </r>
    <r>
      <rPr>
        <b/>
        <sz val="11"/>
        <color theme="1"/>
        <rFont val="Swis721 LtCn BT"/>
        <family val="2"/>
      </rPr>
      <t>cena/EM</t>
    </r>
    <r>
      <rPr>
        <sz val="11"/>
        <color theme="1"/>
        <rFont val="Swis721 LtCn BT"/>
        <family val="2"/>
      </rPr>
      <t xml:space="preserve"> vpisati ceno posamezne postavke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</si>
</sst>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Swis721 LtCn BT"/>
      <family val="2"/>
    </font>
    <font>
      <sz val="11"/>
      <name val="Swis721 LtCn BT"/>
      <family val="2"/>
    </font>
    <font>
      <b/>
      <sz val="11"/>
      <color theme="1"/>
      <name val="Swis721 LtCn B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164" fontId="1" fillId="0" borderId="0" xfId="0" applyNumberFormat="1" applyFont="1" applyProtection="1"/>
    <xf numFmtId="0" fontId="1" fillId="0" borderId="0" xfId="0" applyFont="1" applyAlignment="1" applyProtection="1"/>
    <xf numFmtId="0" fontId="1" fillId="0" borderId="0" xfId="0" applyFont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tabSelected="1" topLeftCell="A7" zoomScaleNormal="100" zoomScaleSheetLayoutView="130" workbookViewId="0">
      <selection activeCell="E15" sqref="E15"/>
    </sheetView>
  </sheetViews>
  <sheetFormatPr defaultColWidth="9.109375" defaultRowHeight="13.8" x14ac:dyDescent="0.25"/>
  <cols>
    <col min="1" max="1" width="16.33203125" style="2" bestFit="1" customWidth="1"/>
    <col min="2" max="2" width="45.5546875" style="1" customWidth="1"/>
    <col min="3" max="3" width="9.109375" style="2"/>
    <col min="4" max="4" width="5.44140625" style="2" customWidth="1"/>
    <col min="5" max="5" width="9.88671875" style="2" customWidth="1"/>
    <col min="6" max="6" width="12" style="2" customWidth="1"/>
    <col min="7" max="7" width="10.88671875" style="2" hidden="1" customWidth="1"/>
    <col min="8" max="8" width="13.88671875" style="2" hidden="1" customWidth="1"/>
    <col min="9" max="9" width="21.33203125" style="2" hidden="1" customWidth="1"/>
    <col min="10" max="10" width="27.109375" style="2" customWidth="1"/>
    <col min="11" max="11" width="31.44140625" style="2" customWidth="1"/>
    <col min="12" max="16384" width="9.109375" style="2"/>
  </cols>
  <sheetData>
    <row r="2" spans="1:9" x14ac:dyDescent="0.25">
      <c r="B2" s="1" t="s">
        <v>10</v>
      </c>
      <c r="C2" s="2" t="s">
        <v>2</v>
      </c>
      <c r="D2" s="2" t="s">
        <v>1</v>
      </c>
      <c r="E2" s="2" t="s">
        <v>3</v>
      </c>
      <c r="F2" s="2" t="s">
        <v>4</v>
      </c>
      <c r="G2" s="2" t="s">
        <v>38</v>
      </c>
      <c r="H2" s="2" t="s">
        <v>39</v>
      </c>
      <c r="I2" s="2" t="s">
        <v>40</v>
      </c>
    </row>
    <row r="3" spans="1:9" x14ac:dyDescent="0.25">
      <c r="A3" s="2" t="s">
        <v>12</v>
      </c>
      <c r="E3" s="10"/>
      <c r="F3" s="3">
        <f>C3*E3</f>
        <v>0</v>
      </c>
      <c r="H3" s="2">
        <f t="shared" ref="H3" si="0">IF(G3=0,F3,0)</f>
        <v>0</v>
      </c>
      <c r="I3" s="2">
        <f>IF(G3=1,0,F3)</f>
        <v>0</v>
      </c>
    </row>
    <row r="4" spans="1:9" ht="27.6" x14ac:dyDescent="0.25">
      <c r="B4" s="1" t="s">
        <v>21</v>
      </c>
      <c r="C4" s="2">
        <v>1</v>
      </c>
      <c r="D4" s="2" t="s">
        <v>5</v>
      </c>
      <c r="E4" s="10"/>
      <c r="F4" s="3">
        <f t="shared" ref="F4:F44" si="1">C4*E4</f>
        <v>0</v>
      </c>
      <c r="H4" s="2">
        <f t="shared" ref="H4:H44" si="2">IF(G4=0,F4,0)</f>
        <v>0</v>
      </c>
      <c r="I4" s="2">
        <f t="shared" ref="I4:I44" si="3">IF(G4=1,0,F4)</f>
        <v>0</v>
      </c>
    </row>
    <row r="5" spans="1:9" x14ac:dyDescent="0.25">
      <c r="A5" s="1"/>
      <c r="B5" s="1" t="s">
        <v>6</v>
      </c>
      <c r="C5" s="2">
        <v>8</v>
      </c>
      <c r="D5" s="2" t="s">
        <v>0</v>
      </c>
      <c r="E5" s="10"/>
      <c r="F5" s="3">
        <f t="shared" si="1"/>
        <v>0</v>
      </c>
      <c r="H5" s="2">
        <f t="shared" si="2"/>
        <v>0</v>
      </c>
      <c r="I5" s="2">
        <f t="shared" si="3"/>
        <v>0</v>
      </c>
    </row>
    <row r="6" spans="1:9" ht="82.8" x14ac:dyDescent="0.25">
      <c r="A6" s="1" t="s">
        <v>23</v>
      </c>
      <c r="E6" s="10"/>
      <c r="F6" s="3">
        <f t="shared" si="1"/>
        <v>0</v>
      </c>
      <c r="H6" s="2">
        <f t="shared" si="2"/>
        <v>0</v>
      </c>
      <c r="I6" s="2">
        <f t="shared" si="3"/>
        <v>0</v>
      </c>
    </row>
    <row r="7" spans="1:9" x14ac:dyDescent="0.25">
      <c r="A7" s="1"/>
      <c r="B7" s="4" t="s">
        <v>46</v>
      </c>
      <c r="C7" s="2">
        <v>125</v>
      </c>
      <c r="D7" s="2" t="s">
        <v>22</v>
      </c>
      <c r="E7" s="10"/>
      <c r="F7" s="3">
        <f t="shared" si="1"/>
        <v>0</v>
      </c>
      <c r="H7" s="2">
        <f t="shared" si="2"/>
        <v>0</v>
      </c>
      <c r="I7" s="2">
        <f t="shared" si="3"/>
        <v>0</v>
      </c>
    </row>
    <row r="8" spans="1:9" x14ac:dyDescent="0.25">
      <c r="A8" s="1"/>
      <c r="B8" s="4" t="s">
        <v>47</v>
      </c>
      <c r="C8" s="2">
        <v>400</v>
      </c>
      <c r="D8" s="2" t="s">
        <v>22</v>
      </c>
      <c r="E8" s="10"/>
      <c r="F8" s="3">
        <f t="shared" si="1"/>
        <v>0</v>
      </c>
      <c r="H8" s="2">
        <f t="shared" si="2"/>
        <v>0</v>
      </c>
      <c r="I8" s="2">
        <f t="shared" si="3"/>
        <v>0</v>
      </c>
    </row>
    <row r="9" spans="1:9" x14ac:dyDescent="0.25">
      <c r="A9" s="1"/>
      <c r="B9" s="5" t="s">
        <v>48</v>
      </c>
      <c r="C9" s="2">
        <v>250</v>
      </c>
      <c r="D9" s="2" t="s">
        <v>22</v>
      </c>
      <c r="E9" s="10"/>
      <c r="F9" s="3">
        <f t="shared" si="1"/>
        <v>0</v>
      </c>
      <c r="H9" s="2">
        <f t="shared" si="2"/>
        <v>0</v>
      </c>
      <c r="I9" s="2">
        <f t="shared" si="3"/>
        <v>0</v>
      </c>
    </row>
    <row r="10" spans="1:9" x14ac:dyDescent="0.25">
      <c r="A10" s="1"/>
      <c r="B10" s="5" t="s">
        <v>49</v>
      </c>
      <c r="C10" s="2">
        <v>400</v>
      </c>
      <c r="D10" s="2" t="s">
        <v>22</v>
      </c>
      <c r="E10" s="10"/>
      <c r="F10" s="3">
        <f t="shared" ref="F10" si="4">C10*E10</f>
        <v>0</v>
      </c>
      <c r="H10" s="2">
        <f t="shared" ref="H10" si="5">IF(G10=0,F10,0)</f>
        <v>0</v>
      </c>
      <c r="I10" s="2">
        <f t="shared" ref="I10" si="6">IF(G10=1,0,F10)</f>
        <v>0</v>
      </c>
    </row>
    <row r="11" spans="1:9" x14ac:dyDescent="0.25">
      <c r="A11" s="1"/>
      <c r="B11" s="4" t="s">
        <v>50</v>
      </c>
      <c r="C11" s="2">
        <v>125</v>
      </c>
      <c r="D11" s="2" t="s">
        <v>22</v>
      </c>
      <c r="E11" s="10"/>
      <c r="F11" s="3">
        <f t="shared" si="1"/>
        <v>0</v>
      </c>
      <c r="H11" s="2">
        <f t="shared" si="2"/>
        <v>0</v>
      </c>
      <c r="I11" s="2">
        <f t="shared" si="3"/>
        <v>0</v>
      </c>
    </row>
    <row r="12" spans="1:9" x14ac:dyDescent="0.25">
      <c r="A12" s="1"/>
      <c r="B12" s="4" t="s">
        <v>51</v>
      </c>
      <c r="C12" s="2">
        <v>650</v>
      </c>
      <c r="D12" s="2" t="s">
        <v>22</v>
      </c>
      <c r="E12" s="10"/>
      <c r="F12" s="3">
        <f t="shared" ref="F12" si="7">C12*E12</f>
        <v>0</v>
      </c>
      <c r="H12" s="2">
        <f t="shared" ref="H12" si="8">IF(G12=0,F12,0)</f>
        <v>0</v>
      </c>
      <c r="I12" s="2">
        <f t="shared" ref="I12" si="9">IF(G12=1,0,F12)</f>
        <v>0</v>
      </c>
    </row>
    <row r="13" spans="1:9" x14ac:dyDescent="0.25">
      <c r="A13" s="1"/>
      <c r="B13" s="4"/>
      <c r="E13" s="10"/>
      <c r="F13" s="3"/>
    </row>
    <row r="14" spans="1:9" ht="18.75" customHeight="1" x14ac:dyDescent="0.25">
      <c r="B14" s="1" t="s">
        <v>24</v>
      </c>
      <c r="C14" s="2">
        <v>1</v>
      </c>
      <c r="D14" s="2" t="s">
        <v>5</v>
      </c>
      <c r="E14" s="10"/>
      <c r="F14" s="3">
        <f t="shared" si="1"/>
        <v>0</v>
      </c>
      <c r="H14" s="2">
        <f t="shared" si="2"/>
        <v>0</v>
      </c>
      <c r="I14" s="2">
        <f t="shared" si="3"/>
        <v>0</v>
      </c>
    </row>
    <row r="15" spans="1:9" ht="73.5" customHeight="1" x14ac:dyDescent="0.25">
      <c r="B15" s="1" t="s">
        <v>26</v>
      </c>
      <c r="C15" s="2">
        <v>1</v>
      </c>
      <c r="D15" s="2" t="s">
        <v>5</v>
      </c>
      <c r="E15" s="10"/>
      <c r="F15" s="3">
        <f t="shared" si="1"/>
        <v>0</v>
      </c>
      <c r="H15" s="2">
        <f t="shared" si="2"/>
        <v>0</v>
      </c>
      <c r="I15" s="2">
        <f>IF(G15=1,0,F15)</f>
        <v>0</v>
      </c>
    </row>
    <row r="16" spans="1:9" ht="51" customHeight="1" x14ac:dyDescent="0.25">
      <c r="B16" s="1" t="s">
        <v>27</v>
      </c>
      <c r="E16" s="10"/>
      <c r="F16" s="3">
        <f t="shared" si="1"/>
        <v>0</v>
      </c>
      <c r="H16" s="2">
        <f t="shared" si="2"/>
        <v>0</v>
      </c>
      <c r="I16" s="2">
        <f t="shared" si="3"/>
        <v>0</v>
      </c>
    </row>
    <row r="17" spans="1:9" ht="18.75" customHeight="1" x14ac:dyDescent="0.25">
      <c r="B17" s="1" t="s">
        <v>25</v>
      </c>
      <c r="C17" s="2">
        <v>1</v>
      </c>
      <c r="D17" s="2" t="s">
        <v>5</v>
      </c>
      <c r="E17" s="10"/>
      <c r="F17" s="3">
        <f t="shared" si="1"/>
        <v>0</v>
      </c>
      <c r="H17" s="2">
        <f t="shared" si="2"/>
        <v>0</v>
      </c>
      <c r="I17" s="2">
        <f t="shared" si="3"/>
        <v>0</v>
      </c>
    </row>
    <row r="18" spans="1:9" ht="73.5" customHeight="1" x14ac:dyDescent="0.25">
      <c r="B18" s="1" t="s">
        <v>29</v>
      </c>
      <c r="C18" s="2">
        <v>1</v>
      </c>
      <c r="D18" s="2" t="s">
        <v>5</v>
      </c>
      <c r="E18" s="10"/>
      <c r="F18" s="3">
        <f t="shared" si="1"/>
        <v>0</v>
      </c>
      <c r="H18" s="2">
        <f t="shared" si="2"/>
        <v>0</v>
      </c>
      <c r="I18" s="2">
        <f t="shared" si="3"/>
        <v>0</v>
      </c>
    </row>
    <row r="19" spans="1:9" ht="27.6" x14ac:dyDescent="0.25">
      <c r="B19" s="1" t="s">
        <v>28</v>
      </c>
      <c r="C19" s="2">
        <v>1</v>
      </c>
      <c r="D19" s="2" t="s">
        <v>5</v>
      </c>
      <c r="E19" s="10"/>
      <c r="F19" s="3">
        <f t="shared" si="1"/>
        <v>0</v>
      </c>
      <c r="G19" s="2">
        <v>1</v>
      </c>
      <c r="H19" s="2">
        <f t="shared" si="2"/>
        <v>0</v>
      </c>
      <c r="I19" s="2">
        <f t="shared" si="3"/>
        <v>0</v>
      </c>
    </row>
    <row r="20" spans="1:9" ht="27.6" x14ac:dyDescent="0.25">
      <c r="B20" s="1" t="s">
        <v>8</v>
      </c>
      <c r="C20" s="2">
        <v>1</v>
      </c>
      <c r="D20" s="2" t="s">
        <v>5</v>
      </c>
      <c r="E20" s="10"/>
      <c r="F20" s="3">
        <f t="shared" si="1"/>
        <v>0</v>
      </c>
      <c r="G20" s="2">
        <v>1</v>
      </c>
      <c r="H20" s="2">
        <f t="shared" si="2"/>
        <v>0</v>
      </c>
      <c r="I20" s="2">
        <f>IF(G20=1,0,F20)</f>
        <v>0</v>
      </c>
    </row>
    <row r="21" spans="1:9" x14ac:dyDescent="0.25">
      <c r="B21" s="1" t="s">
        <v>30</v>
      </c>
      <c r="C21" s="2">
        <v>1</v>
      </c>
      <c r="D21" s="2" t="s">
        <v>5</v>
      </c>
      <c r="E21" s="10"/>
      <c r="F21" s="3">
        <f t="shared" si="1"/>
        <v>0</v>
      </c>
      <c r="G21" s="2">
        <v>1</v>
      </c>
      <c r="H21" s="2">
        <f t="shared" si="2"/>
        <v>0</v>
      </c>
      <c r="I21" s="2">
        <f t="shared" si="3"/>
        <v>0</v>
      </c>
    </row>
    <row r="22" spans="1:9" ht="27.6" x14ac:dyDescent="0.25">
      <c r="B22" s="1" t="s">
        <v>31</v>
      </c>
      <c r="C22" s="2">
        <v>1</v>
      </c>
      <c r="D22" s="2" t="s">
        <v>5</v>
      </c>
      <c r="E22" s="10"/>
      <c r="F22" s="3">
        <f t="shared" si="1"/>
        <v>0</v>
      </c>
      <c r="G22" s="2">
        <v>1</v>
      </c>
      <c r="H22" s="2">
        <f t="shared" si="2"/>
        <v>0</v>
      </c>
      <c r="I22" s="2">
        <f t="shared" si="3"/>
        <v>0</v>
      </c>
    </row>
    <row r="23" spans="1:9" ht="41.4" x14ac:dyDescent="0.25">
      <c r="B23" s="1" t="s">
        <v>32</v>
      </c>
      <c r="C23" s="2">
        <v>1</v>
      </c>
      <c r="D23" s="2" t="s">
        <v>5</v>
      </c>
      <c r="E23" s="10"/>
      <c r="F23" s="3">
        <f t="shared" si="1"/>
        <v>0</v>
      </c>
      <c r="H23" s="2">
        <f t="shared" si="2"/>
        <v>0</v>
      </c>
      <c r="I23" s="2">
        <f t="shared" si="3"/>
        <v>0</v>
      </c>
    </row>
    <row r="24" spans="1:9" x14ac:dyDescent="0.25">
      <c r="B24" s="1" t="s">
        <v>33</v>
      </c>
      <c r="C24" s="2">
        <v>2</v>
      </c>
      <c r="D24" s="2" t="s">
        <v>5</v>
      </c>
      <c r="E24" s="10"/>
      <c r="F24" s="3">
        <f t="shared" si="1"/>
        <v>0</v>
      </c>
      <c r="H24" s="2">
        <f t="shared" si="2"/>
        <v>0</v>
      </c>
      <c r="I24" s="2">
        <f t="shared" si="3"/>
        <v>0</v>
      </c>
    </row>
    <row r="25" spans="1:9" x14ac:dyDescent="0.25">
      <c r="E25" s="10"/>
      <c r="F25" s="3"/>
    </row>
    <row r="26" spans="1:9" ht="27.6" x14ac:dyDescent="0.25">
      <c r="B26" s="1" t="s">
        <v>9</v>
      </c>
      <c r="C26" s="2">
        <v>1</v>
      </c>
      <c r="D26" s="2" t="s">
        <v>5</v>
      </c>
      <c r="E26" s="10"/>
      <c r="F26" s="3">
        <f t="shared" si="1"/>
        <v>0</v>
      </c>
      <c r="G26" s="2">
        <v>1</v>
      </c>
      <c r="H26" s="2">
        <f t="shared" si="2"/>
        <v>0</v>
      </c>
      <c r="I26" s="2">
        <f t="shared" si="3"/>
        <v>0</v>
      </c>
    </row>
    <row r="27" spans="1:9" x14ac:dyDescent="0.25">
      <c r="A27" s="1"/>
      <c r="E27" s="10"/>
      <c r="F27" s="3"/>
    </row>
    <row r="28" spans="1:9" x14ac:dyDescent="0.25">
      <c r="B28" s="1" t="s">
        <v>34</v>
      </c>
      <c r="C28" s="2">
        <v>10</v>
      </c>
      <c r="D28" s="2" t="s">
        <v>5</v>
      </c>
      <c r="E28" s="10"/>
      <c r="F28" s="3">
        <f t="shared" si="1"/>
        <v>0</v>
      </c>
      <c r="G28" s="2">
        <v>1</v>
      </c>
      <c r="H28" s="2">
        <f t="shared" si="2"/>
        <v>0</v>
      </c>
      <c r="I28" s="2">
        <f t="shared" si="3"/>
        <v>0</v>
      </c>
    </row>
    <row r="29" spans="1:9" x14ac:dyDescent="0.25">
      <c r="E29" s="10"/>
      <c r="F29" s="3"/>
    </row>
    <row r="30" spans="1:9" x14ac:dyDescent="0.25">
      <c r="B30" s="1" t="s">
        <v>13</v>
      </c>
      <c r="C30" s="2">
        <v>1</v>
      </c>
      <c r="D30" s="2" t="s">
        <v>5</v>
      </c>
      <c r="E30" s="10"/>
      <c r="F30" s="3">
        <f t="shared" si="1"/>
        <v>0</v>
      </c>
      <c r="H30" s="2">
        <f t="shared" si="2"/>
        <v>0</v>
      </c>
      <c r="I30" s="2">
        <f t="shared" si="3"/>
        <v>0</v>
      </c>
    </row>
    <row r="31" spans="1:9" x14ac:dyDescent="0.25">
      <c r="E31" s="10"/>
      <c r="F31" s="3"/>
    </row>
    <row r="32" spans="1:9" ht="27.6" x14ac:dyDescent="0.25">
      <c r="B32" s="1" t="s">
        <v>7</v>
      </c>
      <c r="C32" s="2">
        <v>1</v>
      </c>
      <c r="D32" s="2" t="s">
        <v>5</v>
      </c>
      <c r="E32" s="10"/>
      <c r="F32" s="3">
        <f t="shared" si="1"/>
        <v>0</v>
      </c>
      <c r="H32" s="2">
        <f t="shared" si="2"/>
        <v>0</v>
      </c>
      <c r="I32" s="2">
        <f t="shared" si="3"/>
        <v>0</v>
      </c>
    </row>
    <row r="33" spans="1:9" x14ac:dyDescent="0.25">
      <c r="B33" s="1" t="s">
        <v>42</v>
      </c>
      <c r="C33" s="2">
        <v>1</v>
      </c>
      <c r="D33" s="2" t="s">
        <v>5</v>
      </c>
      <c r="E33" s="10"/>
      <c r="F33" s="3">
        <f t="shared" si="1"/>
        <v>0</v>
      </c>
      <c r="H33" s="2">
        <f t="shared" ref="H33" si="10">IF(G33=0,F33,0)</f>
        <v>0</v>
      </c>
      <c r="I33" s="2">
        <f t="shared" ref="I33" si="11">IF(G33=1,0,F33)</f>
        <v>0</v>
      </c>
    </row>
    <row r="34" spans="1:9" x14ac:dyDescent="0.25">
      <c r="E34" s="10"/>
      <c r="F34" s="3"/>
    </row>
    <row r="35" spans="1:9" ht="41.4" x14ac:dyDescent="0.25">
      <c r="A35" s="1" t="s">
        <v>11</v>
      </c>
      <c r="E35" s="10"/>
      <c r="F35" s="3">
        <f t="shared" si="1"/>
        <v>0</v>
      </c>
      <c r="H35" s="2">
        <f t="shared" si="2"/>
        <v>0</v>
      </c>
      <c r="I35" s="2">
        <f t="shared" si="3"/>
        <v>0</v>
      </c>
    </row>
    <row r="36" spans="1:9" x14ac:dyDescent="0.25">
      <c r="B36" s="1" t="s">
        <v>18</v>
      </c>
      <c r="C36" s="2">
        <v>6</v>
      </c>
      <c r="D36" s="2" t="s">
        <v>0</v>
      </c>
      <c r="E36" s="10"/>
      <c r="F36" s="3">
        <f t="shared" si="1"/>
        <v>0</v>
      </c>
      <c r="H36" s="2">
        <f t="shared" si="2"/>
        <v>0</v>
      </c>
      <c r="I36" s="2">
        <f t="shared" si="3"/>
        <v>0</v>
      </c>
    </row>
    <row r="37" spans="1:9" x14ac:dyDescent="0.25">
      <c r="B37" s="1" t="s">
        <v>15</v>
      </c>
      <c r="C37" s="2">
        <v>4</v>
      </c>
      <c r="D37" s="2" t="s">
        <v>0</v>
      </c>
      <c r="E37" s="10"/>
      <c r="F37" s="3">
        <f t="shared" si="1"/>
        <v>0</v>
      </c>
      <c r="H37" s="2">
        <f t="shared" si="2"/>
        <v>0</v>
      </c>
      <c r="I37" s="2">
        <f t="shared" si="3"/>
        <v>0</v>
      </c>
    </row>
    <row r="38" spans="1:9" x14ac:dyDescent="0.25">
      <c r="A38" s="1"/>
      <c r="B38" s="1" t="s">
        <v>16</v>
      </c>
      <c r="C38" s="2">
        <v>2</v>
      </c>
      <c r="D38" s="2" t="s">
        <v>0</v>
      </c>
      <c r="E38" s="10"/>
      <c r="F38" s="3">
        <f t="shared" si="1"/>
        <v>0</v>
      </c>
      <c r="H38" s="2">
        <f t="shared" si="2"/>
        <v>0</v>
      </c>
      <c r="I38" s="2">
        <f t="shared" si="3"/>
        <v>0</v>
      </c>
    </row>
    <row r="39" spans="1:9" x14ac:dyDescent="0.25">
      <c r="A39" s="1"/>
      <c r="B39" s="1" t="s">
        <v>17</v>
      </c>
      <c r="C39" s="2">
        <v>3</v>
      </c>
      <c r="D39" s="2" t="s">
        <v>0</v>
      </c>
      <c r="E39" s="10"/>
      <c r="F39" s="3">
        <f t="shared" si="1"/>
        <v>0</v>
      </c>
      <c r="H39" s="2">
        <f t="shared" si="2"/>
        <v>0</v>
      </c>
      <c r="I39" s="2">
        <f t="shared" si="3"/>
        <v>0</v>
      </c>
    </row>
    <row r="40" spans="1:9" x14ac:dyDescent="0.25">
      <c r="A40" s="1"/>
      <c r="E40" s="10"/>
      <c r="F40" s="3"/>
    </row>
    <row r="41" spans="1:9" x14ac:dyDescent="0.25">
      <c r="A41" s="1" t="s">
        <v>19</v>
      </c>
      <c r="B41" s="4" t="s">
        <v>20</v>
      </c>
      <c r="C41" s="2">
        <v>1</v>
      </c>
      <c r="D41" s="2" t="s">
        <v>5</v>
      </c>
      <c r="E41" s="10"/>
      <c r="F41" s="3">
        <f t="shared" si="1"/>
        <v>0</v>
      </c>
      <c r="H41" s="2">
        <f t="shared" si="2"/>
        <v>0</v>
      </c>
      <c r="I41" s="2">
        <f t="shared" si="3"/>
        <v>0</v>
      </c>
    </row>
    <row r="42" spans="1:9" x14ac:dyDescent="0.25">
      <c r="A42" s="1"/>
      <c r="B42" s="4" t="s">
        <v>41</v>
      </c>
      <c r="C42" s="2">
        <v>1</v>
      </c>
      <c r="D42" s="2" t="s">
        <v>5</v>
      </c>
      <c r="E42" s="10"/>
      <c r="F42" s="3">
        <f t="shared" si="1"/>
        <v>0</v>
      </c>
      <c r="H42" s="2">
        <f t="shared" si="2"/>
        <v>0</v>
      </c>
      <c r="I42" s="2">
        <f t="shared" si="3"/>
        <v>0</v>
      </c>
    </row>
    <row r="43" spans="1:9" x14ac:dyDescent="0.25">
      <c r="A43" s="1"/>
      <c r="E43" s="10"/>
      <c r="F43" s="3"/>
    </row>
    <row r="44" spans="1:9" x14ac:dyDescent="0.25">
      <c r="B44" s="1" t="s">
        <v>14</v>
      </c>
      <c r="C44" s="2">
        <v>1</v>
      </c>
      <c r="D44" s="2" t="s">
        <v>5</v>
      </c>
      <c r="E44" s="10"/>
      <c r="F44" s="3">
        <f t="shared" si="1"/>
        <v>0</v>
      </c>
      <c r="H44" s="2">
        <f t="shared" si="2"/>
        <v>0</v>
      </c>
      <c r="I44" s="2">
        <f t="shared" si="3"/>
        <v>0</v>
      </c>
    </row>
    <row r="45" spans="1:9" x14ac:dyDescent="0.25">
      <c r="E45" s="10"/>
    </row>
    <row r="46" spans="1:9" x14ac:dyDescent="0.25">
      <c r="E46" s="10"/>
    </row>
    <row r="47" spans="1:9" x14ac:dyDescent="0.25">
      <c r="B47" s="2" t="s">
        <v>35</v>
      </c>
      <c r="E47" s="10"/>
      <c r="F47" s="3">
        <f>H47</f>
        <v>0</v>
      </c>
      <c r="H47" s="2">
        <f>SUM(H3:H44)</f>
        <v>0</v>
      </c>
    </row>
    <row r="48" spans="1:9" x14ac:dyDescent="0.25">
      <c r="B48" s="2" t="s">
        <v>36</v>
      </c>
      <c r="E48" s="10"/>
      <c r="F48" s="3">
        <f>F49-F47</f>
        <v>0</v>
      </c>
    </row>
    <row r="49" spans="1:7" x14ac:dyDescent="0.25">
      <c r="B49" s="2" t="s">
        <v>37</v>
      </c>
      <c r="E49" s="10"/>
      <c r="F49" s="3">
        <f>SUM(F3:F44)</f>
        <v>0</v>
      </c>
    </row>
    <row r="50" spans="1:7" x14ac:dyDescent="0.25">
      <c r="B50" s="6" t="s">
        <v>43</v>
      </c>
      <c r="C50" s="6"/>
      <c r="D50" s="7"/>
      <c r="E50" s="10"/>
      <c r="F50" s="8">
        <v>5000</v>
      </c>
      <c r="G50" s="8">
        <v>5000</v>
      </c>
    </row>
    <row r="51" spans="1:7" x14ac:dyDescent="0.25">
      <c r="B51" s="6" t="s">
        <v>44</v>
      </c>
      <c r="C51" s="6"/>
      <c r="D51" s="7"/>
      <c r="E51" s="10"/>
      <c r="F51" s="8">
        <f>(F49+F50)*0.22</f>
        <v>1100</v>
      </c>
      <c r="G51" s="8">
        <f>(G49+G50)*0.22</f>
        <v>1100</v>
      </c>
    </row>
    <row r="52" spans="1:7" x14ac:dyDescent="0.25">
      <c r="B52" s="9" t="s">
        <v>45</v>
      </c>
      <c r="C52" s="6"/>
      <c r="D52" s="7"/>
      <c r="E52" s="10"/>
      <c r="F52" s="8">
        <f>SUM(F49:F51)</f>
        <v>6100</v>
      </c>
      <c r="G52" s="8">
        <f>G51+G50+G49</f>
        <v>6100</v>
      </c>
    </row>
    <row r="55" spans="1:7" x14ac:dyDescent="0.25">
      <c r="A55" s="7" t="s">
        <v>52</v>
      </c>
      <c r="B55" s="6"/>
      <c r="C55" s="6"/>
    </row>
  </sheetData>
  <sheetProtection algorithmName="SHA-512" hashValue="yYYuzdFemae+B/ghzZEISYOiKXQl2QkBgEdjmeoCBuTwAaEewR4xv8evrApgH5BNGHES5N3iT+d+enEwGPi7XQ==" saltValue="eIG3xzPELdkJF/aw5B744Q==" spinCount="100000" sheet="1" objects="1" scenarios="1"/>
  <pageMargins left="0.7" right="0.7" top="0.75" bottom="0.75" header="0.3" footer="0.3"/>
  <pageSetup paperSize="9" scale="89" orientation="portrait" r:id="rId1"/>
  <headerFooter>
    <oddHeader>&amp;CRP Vipava - popis DZR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Uroš Černigoj</dc:creator>
  <cp:lastModifiedBy>Andrej Fortunat</cp:lastModifiedBy>
  <cp:lastPrinted>2018-06-15T11:54:26Z</cp:lastPrinted>
  <dcterms:created xsi:type="dcterms:W3CDTF">2018-03-07T06:48:02Z</dcterms:created>
  <dcterms:modified xsi:type="dcterms:W3CDTF">2018-06-15T11:55:33Z</dcterms:modified>
</cp:coreProperties>
</file>