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p.si\Dokumenti\Javna_Narocila\Razpisna dokumentacija\2020\5 RTP GORICA-RESONANČNA DUŠILKA\Objava\"/>
    </mc:Choice>
  </mc:AlternateContent>
  <xr:revisionPtr revIDLastSave="0" documentId="8_{38C22A7A-B887-4DC6-BFEA-D41C82184469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acija" sheetId="29" r:id="rId1"/>
    <sheet name="Popis opreme, materiala in del" sheetId="35" r:id="rId2"/>
  </sheets>
  <definedNames>
    <definedName name="_xlnm.Print_Area" localSheetId="1">'Popis opreme, materiala in del'!$A$1:$G$40</definedName>
    <definedName name="_xlnm.Print_Area" localSheetId="0">Rekapitulacija!$A$1:$M$31</definedName>
    <definedName name="_xlnm.Print_Titles" localSheetId="1">'Popis opreme, materiala in del'!$1:$10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35" l="1"/>
  <c r="G35" i="35"/>
  <c r="G24" i="35"/>
  <c r="G17" i="35"/>
  <c r="G22" i="35" l="1"/>
  <c r="G21" i="35"/>
  <c r="G16" i="35"/>
  <c r="G15" i="35"/>
  <c r="G30" i="35" l="1"/>
  <c r="G29" i="35"/>
  <c r="G28" i="35"/>
  <c r="G27" i="35"/>
  <c r="G26" i="35"/>
  <c r="G25" i="35"/>
  <c r="G31" i="35" l="1"/>
  <c r="G32" i="35"/>
  <c r="G14" i="35"/>
  <c r="G13" i="35"/>
  <c r="G39" i="35" l="1"/>
  <c r="I25" i="29" s="1"/>
  <c r="G20" i="35"/>
  <c r="G33" i="35" s="1"/>
  <c r="I23" i="29" s="1"/>
  <c r="G12" i="35"/>
  <c r="G36" i="35" l="1"/>
  <c r="I24" i="29" s="1"/>
  <c r="G18" i="35" l="1"/>
  <c r="G40" i="35" l="1"/>
  <c r="I22" i="29"/>
  <c r="I26" i="29" s="1"/>
  <c r="J196" i="29"/>
  <c r="J199" i="29" s="1"/>
  <c r="I191" i="29"/>
  <c r="J191" i="29" s="1"/>
  <c r="I189" i="29"/>
  <c r="J189" i="29" s="1"/>
  <c r="I183" i="29"/>
  <c r="J183" i="29" s="1"/>
  <c r="I181" i="29"/>
  <c r="J181" i="29" s="1"/>
  <c r="I177" i="29"/>
  <c r="J177" i="29" s="1"/>
  <c r="I171" i="29"/>
  <c r="J171" i="29" s="1"/>
  <c r="I169" i="29"/>
  <c r="J169" i="29" s="1"/>
  <c r="I163" i="29"/>
  <c r="J163" i="29" s="1"/>
  <c r="I159" i="29"/>
  <c r="J159" i="29" s="1"/>
  <c r="I153" i="29"/>
  <c r="J153" i="29" s="1"/>
  <c r="I149" i="29"/>
  <c r="J149" i="29" s="1"/>
  <c r="I147" i="29"/>
  <c r="J147" i="29" s="1"/>
  <c r="I145" i="29"/>
  <c r="J145" i="29" s="1"/>
  <c r="I143" i="29"/>
  <c r="J143" i="29" s="1"/>
  <c r="I141" i="29"/>
  <c r="J141" i="29" s="1"/>
  <c r="I139" i="29"/>
  <c r="J139" i="29" s="1"/>
  <c r="I135" i="29"/>
  <c r="J135" i="29" s="1"/>
  <c r="I133" i="29"/>
  <c r="J133" i="29" s="1"/>
  <c r="I129" i="29"/>
  <c r="J129" i="29" s="1"/>
  <c r="I127" i="29"/>
  <c r="J127" i="29" s="1"/>
  <c r="I27" i="29" l="1"/>
  <c r="I28" i="29" s="1"/>
  <c r="I29" i="29" s="1"/>
  <c r="I30" i="29" s="1"/>
</calcChain>
</file>

<file path=xl/sharedStrings.xml><?xml version="1.0" encoding="utf-8"?>
<sst xmlns="http://schemas.openxmlformats.org/spreadsheetml/2006/main" count="104" uniqueCount="75">
  <si>
    <t>EUR</t>
  </si>
  <si>
    <t>1.</t>
  </si>
  <si>
    <t>SKUPAJ:</t>
  </si>
  <si>
    <t>OPIS</t>
  </si>
  <si>
    <t>ENOTA</t>
  </si>
  <si>
    <t>kpl</t>
  </si>
  <si>
    <t>1.1</t>
  </si>
  <si>
    <t>1.2</t>
  </si>
  <si>
    <t>No</t>
  </si>
  <si>
    <t>POSTAVKA</t>
  </si>
  <si>
    <t>KOLIČINA</t>
  </si>
  <si>
    <t>CENA NA</t>
  </si>
  <si>
    <t>ENOTO  (EUR)</t>
  </si>
  <si>
    <t>SKUPAJ</t>
  </si>
  <si>
    <t>(EUR)</t>
  </si>
  <si>
    <t>OCENJENA</t>
  </si>
  <si>
    <t>2.1</t>
  </si>
  <si>
    <t>2.2</t>
  </si>
  <si>
    <t>3.1</t>
  </si>
  <si>
    <t>I.</t>
  </si>
  <si>
    <t>II.</t>
  </si>
  <si>
    <t>III.</t>
  </si>
  <si>
    <t>4.1</t>
  </si>
  <si>
    <t>IV.</t>
  </si>
  <si>
    <t>SKUPAJ :</t>
  </si>
  <si>
    <t xml:space="preserve">RTP 110/20 kV Gorica - vgradnja resonančne dušilke v </t>
  </si>
  <si>
    <t>nevtralno točko energetskega transformatorja TR2</t>
  </si>
  <si>
    <t>POPIS OPREME, MATERIALA IN DEL</t>
  </si>
  <si>
    <t>Oprema za resonančno ozemljitev nevtralne točke</t>
  </si>
  <si>
    <t>Drug elektromontažni material in oprema</t>
  </si>
  <si>
    <t>Elektromontažna dela</t>
  </si>
  <si>
    <t>Resonančna dušilka</t>
  </si>
  <si>
    <t>Regulator resonančne dušilke</t>
  </si>
  <si>
    <t>1.3</t>
  </si>
  <si>
    <t>1.4</t>
  </si>
  <si>
    <t>Enopolni vakumski odklopnik</t>
  </si>
  <si>
    <t>kos</t>
  </si>
  <si>
    <t>2.3</t>
  </si>
  <si>
    <t>2.4</t>
  </si>
  <si>
    <t>Enožilni SN kabel</t>
  </si>
  <si>
    <t>Krmilno signalni in napajalni NN kabli</t>
  </si>
  <si>
    <r>
      <t>- NYCY 2x6 mm</t>
    </r>
    <r>
      <rPr>
        <vertAlign val="superscript"/>
        <sz val="12"/>
        <color theme="1"/>
        <rFont val="Arial"/>
        <family val="2"/>
        <charset val="238"/>
      </rPr>
      <t>2</t>
    </r>
  </si>
  <si>
    <r>
      <t>- NYCY 4x4 mm</t>
    </r>
    <r>
      <rPr>
        <vertAlign val="superscript"/>
        <sz val="12"/>
        <color theme="1"/>
        <rFont val="Arial"/>
        <family val="2"/>
        <charset val="238"/>
      </rPr>
      <t>2</t>
    </r>
  </si>
  <si>
    <r>
      <t>- NYCY 2x4 mm</t>
    </r>
    <r>
      <rPr>
        <vertAlign val="superscript"/>
        <sz val="12"/>
        <color theme="1"/>
        <rFont val="Arial"/>
        <family val="2"/>
        <charset val="238"/>
      </rPr>
      <t>2</t>
    </r>
  </si>
  <si>
    <r>
      <t>- NYCY 3x2,5 mm</t>
    </r>
    <r>
      <rPr>
        <vertAlign val="superscript"/>
        <sz val="12"/>
        <color theme="1"/>
        <rFont val="Arial"/>
        <family val="2"/>
        <charset val="238"/>
      </rPr>
      <t>2</t>
    </r>
  </si>
  <si>
    <r>
      <t>- NYCY 12x2,5 mm</t>
    </r>
    <r>
      <rPr>
        <vertAlign val="superscript"/>
        <sz val="12"/>
        <color theme="1"/>
        <rFont val="Arial"/>
        <family val="2"/>
        <charset val="238"/>
      </rPr>
      <t>2</t>
    </r>
  </si>
  <si>
    <r>
      <t>- NYCY 8x2,5 mm</t>
    </r>
    <r>
      <rPr>
        <vertAlign val="superscript"/>
        <sz val="12"/>
        <color theme="1"/>
        <rFont val="Arial"/>
        <family val="2"/>
        <charset val="238"/>
      </rPr>
      <t>2</t>
    </r>
  </si>
  <si>
    <r>
      <t>- NYCY 19x1,5 mm</t>
    </r>
    <r>
      <rPr>
        <vertAlign val="superscript"/>
        <sz val="12"/>
        <color theme="1"/>
        <rFont val="Arial"/>
        <family val="2"/>
        <charset val="238"/>
      </rPr>
      <t>2</t>
    </r>
  </si>
  <si>
    <t>Optični kabel</t>
  </si>
  <si>
    <t>Priključni material</t>
  </si>
  <si>
    <t>m</t>
  </si>
  <si>
    <r>
      <rPr>
        <b/>
        <sz val="14"/>
        <rFont val="Calibri"/>
        <family val="2"/>
        <charset val="238"/>
        <scheme val="minor"/>
      </rPr>
      <t xml:space="preserve">SKUPAJ </t>
    </r>
    <r>
      <rPr>
        <b/>
        <sz val="14"/>
        <rFont val="Times New Roman"/>
        <family val="1"/>
        <charset val="238"/>
      </rPr>
      <t>I</t>
    </r>
    <r>
      <rPr>
        <b/>
        <sz val="14"/>
        <rFont val="Verdana"/>
        <family val="2"/>
        <charset val="238"/>
      </rPr>
      <t>:</t>
    </r>
  </si>
  <si>
    <r>
      <rPr>
        <b/>
        <sz val="14"/>
        <rFont val="Calibri"/>
        <family val="2"/>
        <charset val="238"/>
        <scheme val="minor"/>
      </rPr>
      <t xml:space="preserve">SKUPAJ </t>
    </r>
    <r>
      <rPr>
        <b/>
        <sz val="14"/>
        <rFont val="Times New Roman"/>
        <family val="1"/>
        <charset val="238"/>
      </rPr>
      <t>II</t>
    </r>
    <r>
      <rPr>
        <b/>
        <sz val="14"/>
        <rFont val="Verdana"/>
        <family val="2"/>
        <charset val="238"/>
      </rPr>
      <t>:</t>
    </r>
  </si>
  <si>
    <r>
      <rPr>
        <b/>
        <sz val="14"/>
        <rFont val="Calibri"/>
        <family val="2"/>
        <charset val="238"/>
        <scheme val="minor"/>
      </rPr>
      <t xml:space="preserve">SKUPAJ </t>
    </r>
    <r>
      <rPr>
        <b/>
        <sz val="14"/>
        <rFont val="Times New Roman"/>
        <family val="1"/>
        <charset val="238"/>
      </rPr>
      <t>III</t>
    </r>
    <r>
      <rPr>
        <b/>
        <sz val="14"/>
        <rFont val="Verdana"/>
        <family val="2"/>
        <charset val="238"/>
      </rPr>
      <t>:</t>
    </r>
  </si>
  <si>
    <r>
      <rPr>
        <b/>
        <sz val="14"/>
        <rFont val="Calibri"/>
        <family val="2"/>
        <charset val="238"/>
        <scheme val="minor"/>
      </rPr>
      <t xml:space="preserve">SKUPAJ </t>
    </r>
    <r>
      <rPr>
        <b/>
        <sz val="14"/>
        <rFont val="Times New Roman"/>
        <family val="1"/>
        <charset val="238"/>
      </rPr>
      <t>IV</t>
    </r>
    <r>
      <rPr>
        <b/>
        <sz val="14"/>
        <rFont val="Verdana"/>
        <family val="2"/>
        <charset val="238"/>
      </rPr>
      <t>:</t>
    </r>
  </si>
  <si>
    <t>2.</t>
  </si>
  <si>
    <t>3.</t>
  </si>
  <si>
    <t>4.</t>
  </si>
  <si>
    <t>OPREMA ZA RESONANČNO OZEMLJITEV NEVTRALNE TOČKE</t>
  </si>
  <si>
    <t>DRUG ELEKTROMONTAŽNI MATERIAL IN OPREMA</t>
  </si>
  <si>
    <t xml:space="preserve"> ELEKTROMONTAŽNA DELA</t>
  </si>
  <si>
    <t>SKUPAJ Z NEPREDVIDENO:</t>
  </si>
  <si>
    <t>22% DDV</t>
  </si>
  <si>
    <t>PONUDBENA VREDNOST Z DDV:</t>
  </si>
  <si>
    <t>IEN za zaščito in vodenje SN vodnih celic</t>
  </si>
  <si>
    <t>1.5</t>
  </si>
  <si>
    <t>Enopolno ločilno stikalo</t>
  </si>
  <si>
    <t>Odvodnik prenapetosti</t>
  </si>
  <si>
    <t>1.6</t>
  </si>
  <si>
    <t>Kabelske in toge povezave</t>
  </si>
  <si>
    <t>Zbiralka</t>
  </si>
  <si>
    <t>Ozemljitveni vodnik</t>
  </si>
  <si>
    <t>NEPREDVIDENO 10%</t>
  </si>
  <si>
    <t>KABELSKE IN TOGE POVEZAVE</t>
  </si>
  <si>
    <t>SIP487-DZR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</si>
</sst>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name val="Verdana"/>
      <family val="2"/>
      <charset val="238"/>
    </font>
    <font>
      <b/>
      <sz val="24"/>
      <name val="Verdana"/>
      <family val="2"/>
      <charset val="238"/>
    </font>
    <font>
      <b/>
      <sz val="20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2"/>
      <name val="Verdana"/>
      <family val="2"/>
      <charset val="238"/>
    </font>
    <font>
      <b/>
      <sz val="16"/>
      <name val="Verdana"/>
      <family val="2"/>
      <charset val="238"/>
    </font>
    <font>
      <b/>
      <sz val="9"/>
      <name val="Verdana"/>
      <family val="2"/>
      <charset val="238"/>
    </font>
    <font>
      <b/>
      <sz val="10"/>
      <name val="Verdana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vertAlign val="superscript"/>
      <sz val="12"/>
      <color theme="1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20">
    <xf numFmtId="0" fontId="0" fillId="0" borderId="0" xfId="0"/>
    <xf numFmtId="49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 indent="1"/>
    </xf>
    <xf numFmtId="0" fontId="5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 indent="1"/>
    </xf>
    <xf numFmtId="0" fontId="7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 applyFill="1" applyAlignment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top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49" fontId="9" fillId="0" borderId="0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0" fontId="9" fillId="0" borderId="5" xfId="0" applyFont="1" applyBorder="1" applyAlignment="1"/>
    <xf numFmtId="0" fontId="12" fillId="2" borderId="8" xfId="0" applyFont="1" applyFill="1" applyBorder="1" applyAlignment="1">
      <alignment vertical="center"/>
    </xf>
    <xf numFmtId="4" fontId="12" fillId="2" borderId="8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12" fillId="2" borderId="18" xfId="0" applyFont="1" applyFill="1" applyBorder="1" applyAlignment="1">
      <alignment vertical="center"/>
    </xf>
    <xf numFmtId="4" fontId="12" fillId="2" borderId="18" xfId="0" applyNumberFormat="1" applyFont="1" applyFill="1" applyBorder="1" applyAlignment="1">
      <alignment horizontal="center" vertical="center"/>
    </xf>
    <xf numFmtId="4" fontId="12" fillId="2" borderId="2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top"/>
    </xf>
    <xf numFmtId="16" fontId="13" fillId="0" borderId="23" xfId="0" applyNumberFormat="1" applyFont="1" applyBorder="1" applyAlignment="1">
      <alignment horizontal="right" vertical="top"/>
    </xf>
    <xf numFmtId="49" fontId="5" fillId="0" borderId="24" xfId="0" applyNumberFormat="1" applyFont="1" applyFill="1" applyBorder="1" applyAlignment="1">
      <alignment horizontal="left" vertical="top"/>
    </xf>
    <xf numFmtId="49" fontId="5" fillId="0" borderId="7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49" fontId="5" fillId="0" borderId="4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2" fillId="2" borderId="8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/>
    <xf numFmtId="4" fontId="13" fillId="0" borderId="7" xfId="0" applyNumberFormat="1" applyFont="1" applyFill="1" applyBorder="1" applyAlignment="1">
      <alignment horizontal="right"/>
    </xf>
    <xf numFmtId="4" fontId="13" fillId="0" borderId="13" xfId="0" applyNumberFormat="1" applyFont="1" applyFill="1" applyBorder="1" applyAlignment="1">
      <alignment horizontal="right"/>
    </xf>
    <xf numFmtId="49" fontId="13" fillId="0" borderId="7" xfId="0" applyNumberFormat="1" applyFont="1" applyFill="1" applyBorder="1" applyAlignment="1">
      <alignment horizontal="left" vertical="top"/>
    </xf>
    <xf numFmtId="4" fontId="13" fillId="0" borderId="9" xfId="0" applyNumberFormat="1" applyFont="1" applyFill="1" applyBorder="1" applyAlignment="1">
      <alignment horizontal="right"/>
    </xf>
    <xf numFmtId="0" fontId="13" fillId="0" borderId="9" xfId="0" applyFont="1" applyFill="1" applyBorder="1" applyAlignment="1">
      <alignment horizontal="center"/>
    </xf>
    <xf numFmtId="0" fontId="15" fillId="0" borderId="28" xfId="0" applyFont="1" applyBorder="1" applyAlignment="1">
      <alignment vertical="top" wrapText="1"/>
    </xf>
    <xf numFmtId="0" fontId="15" fillId="0" borderId="25" xfId="0" applyFont="1" applyBorder="1" applyAlignment="1">
      <alignment vertical="top" wrapText="1"/>
    </xf>
    <xf numFmtId="4" fontId="5" fillId="0" borderId="26" xfId="0" applyNumberFormat="1" applyFont="1" applyBorder="1" applyAlignment="1">
      <alignment horizontal="right" vertical="top"/>
    </xf>
    <xf numFmtId="0" fontId="16" fillId="0" borderId="28" xfId="0" applyFont="1" applyBorder="1" applyAlignment="1">
      <alignment vertical="top" wrapText="1"/>
    </xf>
    <xf numFmtId="0" fontId="16" fillId="0" borderId="28" xfId="0" applyFont="1" applyBorder="1" applyAlignment="1">
      <alignment horizontal="right" vertical="top" wrapText="1"/>
    </xf>
    <xf numFmtId="0" fontId="15" fillId="0" borderId="28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top" wrapText="1"/>
    </xf>
    <xf numFmtId="0" fontId="16" fillId="0" borderId="25" xfId="0" applyFont="1" applyBorder="1" applyAlignment="1">
      <alignment vertical="top" wrapText="1"/>
    </xf>
    <xf numFmtId="4" fontId="5" fillId="0" borderId="28" xfId="0" applyNumberFormat="1" applyFont="1" applyBorder="1" applyAlignment="1">
      <alignment horizontal="right" vertical="top"/>
    </xf>
    <xf numFmtId="4" fontId="17" fillId="0" borderId="28" xfId="0" applyNumberFormat="1" applyFont="1" applyBorder="1" applyAlignment="1">
      <alignment vertical="top" wrapText="1"/>
    </xf>
    <xf numFmtId="0" fontId="5" fillId="0" borderId="32" xfId="0" applyFont="1" applyFill="1" applyBorder="1" applyAlignment="1"/>
    <xf numFmtId="49" fontId="5" fillId="0" borderId="33" xfId="0" applyNumberFormat="1" applyFont="1" applyFill="1" applyBorder="1" applyAlignment="1">
      <alignment horizontal="left" vertical="top"/>
    </xf>
    <xf numFmtId="0" fontId="13" fillId="0" borderId="23" xfId="0" applyFont="1" applyFill="1" applyBorder="1" applyAlignment="1">
      <alignment vertical="top"/>
    </xf>
    <xf numFmtId="49" fontId="13" fillId="0" borderId="24" xfId="0" applyNumberFormat="1" applyFont="1" applyFill="1" applyBorder="1" applyAlignment="1">
      <alignment horizontal="left" vertical="top"/>
    </xf>
    <xf numFmtId="0" fontId="14" fillId="0" borderId="25" xfId="0" applyFont="1" applyBorder="1" applyAlignment="1">
      <alignment vertical="top" wrapText="1"/>
    </xf>
    <xf numFmtId="0" fontId="13" fillId="0" borderId="4" xfId="0" applyFont="1" applyFill="1" applyBorder="1" applyAlignment="1">
      <alignment horizontal="center" vertical="top"/>
    </xf>
    <xf numFmtId="2" fontId="13" fillId="0" borderId="25" xfId="0" applyNumberFormat="1" applyFont="1" applyFill="1" applyBorder="1" applyAlignment="1">
      <alignment horizontal="center" vertical="top"/>
    </xf>
    <xf numFmtId="4" fontId="13" fillId="0" borderId="24" xfId="0" applyNumberFormat="1" applyFont="1" applyFill="1" applyBorder="1" applyAlignment="1">
      <alignment horizontal="right" vertical="top"/>
    </xf>
    <xf numFmtId="4" fontId="13" fillId="0" borderId="26" xfId="0" applyNumberFormat="1" applyFont="1" applyFill="1" applyBorder="1" applyAlignment="1">
      <alignment horizontal="right" vertical="top"/>
    </xf>
    <xf numFmtId="0" fontId="14" fillId="0" borderId="4" xfId="0" applyFont="1" applyBorder="1" applyAlignment="1">
      <alignment vertical="center" wrapText="1"/>
    </xf>
    <xf numFmtId="4" fontId="13" fillId="0" borderId="25" xfId="0" applyNumberFormat="1" applyFont="1" applyFill="1" applyBorder="1" applyAlignment="1">
      <alignment horizontal="right"/>
    </xf>
    <xf numFmtId="49" fontId="16" fillId="0" borderId="30" xfId="0" applyNumberFormat="1" applyFont="1" applyBorder="1" applyAlignment="1">
      <alignment horizontal="left" vertical="top" wrapText="1"/>
    </xf>
    <xf numFmtId="16" fontId="13" fillId="0" borderId="10" xfId="0" applyNumberFormat="1" applyFont="1" applyBorder="1" applyAlignment="1">
      <alignment horizontal="right" vertical="top"/>
    </xf>
    <xf numFmtId="0" fontId="13" fillId="0" borderId="10" xfId="0" applyFont="1" applyFill="1" applyBorder="1" applyAlignment="1">
      <alignment vertical="top"/>
    </xf>
    <xf numFmtId="4" fontId="9" fillId="3" borderId="37" xfId="0" applyNumberFormat="1" applyFont="1" applyFill="1" applyBorder="1" applyAlignment="1">
      <alignment horizontal="right"/>
    </xf>
    <xf numFmtId="4" fontId="9" fillId="3" borderId="38" xfId="0" applyNumberFormat="1" applyFont="1" applyFill="1" applyBorder="1" applyAlignment="1">
      <alignment horizontal="right"/>
    </xf>
    <xf numFmtId="0" fontId="5" fillId="0" borderId="0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49" fontId="22" fillId="0" borderId="2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4" fontId="17" fillId="0" borderId="28" xfId="0" applyNumberFormat="1" applyFont="1" applyBorder="1" applyAlignment="1" applyProtection="1">
      <alignment vertical="top" wrapText="1"/>
      <protection locked="0"/>
    </xf>
    <xf numFmtId="16" fontId="13" fillId="0" borderId="32" xfId="0" applyNumberFormat="1" applyFont="1" applyBorder="1" applyAlignment="1" applyProtection="1">
      <alignment horizontal="right" vertical="top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4" fontId="22" fillId="0" borderId="17" xfId="0" applyNumberFormat="1" applyFont="1" applyBorder="1" applyAlignment="1">
      <alignment horizontal="right" vertical="center" wrapText="1"/>
    </xf>
    <xf numFmtId="4" fontId="22" fillId="0" borderId="15" xfId="0" applyNumberFormat="1" applyFont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left" indent="2"/>
    </xf>
    <xf numFmtId="0" fontId="19" fillId="0" borderId="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4" fontId="23" fillId="0" borderId="17" xfId="0" applyNumberFormat="1" applyFont="1" applyBorder="1" applyAlignment="1">
      <alignment horizontal="right" vertical="center" wrapText="1"/>
    </xf>
    <xf numFmtId="4" fontId="23" fillId="0" borderId="15" xfId="0" applyNumberFormat="1" applyFont="1" applyBorder="1" applyAlignment="1">
      <alignment horizontal="right" vertical="center" wrapText="1"/>
    </xf>
    <xf numFmtId="0" fontId="9" fillId="2" borderId="34" xfId="0" applyFont="1" applyFill="1" applyBorder="1" applyAlignment="1">
      <alignment horizontal="right"/>
    </xf>
    <xf numFmtId="0" fontId="9" fillId="2" borderId="35" xfId="0" applyFont="1" applyFill="1" applyBorder="1" applyAlignment="1">
      <alignment horizontal="right"/>
    </xf>
    <xf numFmtId="0" fontId="9" fillId="2" borderId="36" xfId="0" applyFont="1" applyFill="1" applyBorder="1" applyAlignment="1">
      <alignment horizontal="right"/>
    </xf>
    <xf numFmtId="0" fontId="18" fillId="2" borderId="34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11" fillId="0" borderId="0" xfId="0" applyFont="1" applyFill="1" applyBorder="1" applyAlignment="1"/>
    <xf numFmtId="0" fontId="9" fillId="0" borderId="0" xfId="0" applyFont="1" applyBorder="1" applyAlignment="1"/>
    <xf numFmtId="49" fontId="12" fillId="2" borderId="6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</cellXfs>
  <cellStyles count="9">
    <cellStyle name="Navadno" xfId="0" builtinId="0"/>
    <cellStyle name="Navadno 2" xfId="2" xr:uid="{00000000-0005-0000-0000-000001000000}"/>
    <cellStyle name="Navadno 3" xfId="3" xr:uid="{00000000-0005-0000-0000-000002000000}"/>
    <cellStyle name="Normal 11" xfId="5" xr:uid="{00000000-0005-0000-0000-000003000000}"/>
    <cellStyle name="Normal 12" xfId="6" xr:uid="{00000000-0005-0000-0000-000004000000}"/>
    <cellStyle name="Normal 2" xfId="4" xr:uid="{00000000-0005-0000-0000-000005000000}"/>
    <cellStyle name="Normal 3" xfId="8" xr:uid="{00000000-0005-0000-0000-000006000000}"/>
    <cellStyle name="Normal 7" xfId="7" xr:uid="{00000000-0005-0000-0000-000007000000}"/>
    <cellStyle name="Standard_Tabelle1" xfId="1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28575</xdr:colOff>
      <xdr:row>2</xdr:row>
      <xdr:rowOff>162864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190625" cy="553389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447674</xdr:colOff>
      <xdr:row>0</xdr:row>
      <xdr:rowOff>59531</xdr:rowOff>
    </xdr:from>
    <xdr:to>
      <xdr:col>12</xdr:col>
      <xdr:colOff>514349</xdr:colOff>
      <xdr:row>2</xdr:row>
      <xdr:rowOff>152019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4" y="59531"/>
          <a:ext cx="1247775" cy="51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2</xdr:col>
      <xdr:colOff>390525</xdr:colOff>
      <xdr:row>2</xdr:row>
      <xdr:rowOff>181914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5"/>
          <a:ext cx="1190625" cy="553389"/>
        </a:xfrm>
        <a:prstGeom prst="rect">
          <a:avLst/>
        </a:prstGeom>
      </xdr:spPr>
    </xdr:pic>
    <xdr:clientData/>
  </xdr:twoCellAnchor>
  <xdr:twoCellAnchor editAs="oneCell">
    <xdr:from>
      <xdr:col>6</xdr:col>
      <xdr:colOff>60635</xdr:colOff>
      <xdr:row>0</xdr:row>
      <xdr:rowOff>66674</xdr:rowOff>
    </xdr:from>
    <xdr:to>
      <xdr:col>6</xdr:col>
      <xdr:colOff>1333500</xdr:colOff>
      <xdr:row>2</xdr:row>
      <xdr:rowOff>169449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910" y="66674"/>
          <a:ext cx="1272865" cy="52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199"/>
  <sheetViews>
    <sheetView view="pageBreakPreview" topLeftCell="A10" zoomScaleNormal="100" zoomScaleSheetLayoutView="100" workbookViewId="0">
      <selection activeCell="J12" sqref="J12"/>
    </sheetView>
  </sheetViews>
  <sheetFormatPr defaultColWidth="9.109375" defaultRowHeight="12.6" x14ac:dyDescent="0.2"/>
  <cols>
    <col min="1" max="11" width="9.109375" style="6"/>
    <col min="12" max="12" width="8.5546875" style="6" customWidth="1"/>
    <col min="13" max="16384" width="9.109375" style="6"/>
  </cols>
  <sheetData>
    <row r="1" spans="1:13" x14ac:dyDescent="0.2">
      <c r="A1" s="1"/>
      <c r="B1" s="2"/>
      <c r="C1" s="2"/>
      <c r="D1" s="2"/>
      <c r="E1" s="2"/>
      <c r="F1" s="3"/>
      <c r="G1" s="4"/>
      <c r="H1" s="5"/>
      <c r="I1" s="5"/>
    </row>
    <row r="2" spans="1:13" ht="20.25" customHeight="1" x14ac:dyDescent="0.2">
      <c r="A2" s="1"/>
      <c r="B2" s="2"/>
      <c r="C2" s="2"/>
      <c r="D2" s="2"/>
      <c r="E2" s="2"/>
      <c r="F2" s="3"/>
      <c r="G2" s="4"/>
      <c r="H2" s="5"/>
      <c r="I2" s="5"/>
    </row>
    <row r="3" spans="1:13" ht="15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x14ac:dyDescent="0.2">
      <c r="A4" s="7"/>
      <c r="B4" s="8"/>
      <c r="C4" s="8"/>
      <c r="D4" s="8"/>
      <c r="E4" s="8"/>
      <c r="F4" s="9"/>
      <c r="G4" s="10"/>
      <c r="H4" s="11"/>
      <c r="I4" s="11"/>
      <c r="J4" s="8"/>
      <c r="K4" s="8"/>
      <c r="L4" s="8"/>
      <c r="M4" s="8"/>
    </row>
    <row r="5" spans="1:13" x14ac:dyDescent="0.2">
      <c r="A5" s="1"/>
      <c r="B5" s="2"/>
      <c r="C5" s="2"/>
      <c r="D5" s="2"/>
      <c r="E5" s="2"/>
      <c r="F5" s="3"/>
      <c r="G5" s="4"/>
      <c r="H5" s="5"/>
      <c r="I5" s="5"/>
      <c r="J5" s="2"/>
      <c r="K5" s="2"/>
      <c r="L5" s="2"/>
      <c r="M5" s="2"/>
    </row>
    <row r="6" spans="1:13" x14ac:dyDescent="0.2">
      <c r="A6" s="1"/>
      <c r="B6" s="2"/>
      <c r="C6" s="2"/>
      <c r="D6" s="2"/>
      <c r="E6" s="2"/>
      <c r="F6" s="3"/>
      <c r="G6" s="4"/>
      <c r="H6" s="5"/>
      <c r="I6" s="5"/>
      <c r="J6" s="2"/>
      <c r="K6" s="2"/>
      <c r="L6" s="2"/>
      <c r="M6" s="2"/>
    </row>
    <row r="7" spans="1:13" ht="12.75" customHeight="1" x14ac:dyDescent="0.2">
      <c r="A7" s="1"/>
      <c r="B7" s="2"/>
      <c r="C7" s="2"/>
      <c r="D7" s="2"/>
      <c r="E7" s="2"/>
      <c r="F7" s="89" t="s">
        <v>74</v>
      </c>
      <c r="G7" s="89"/>
      <c r="H7" s="89"/>
      <c r="I7" s="5"/>
      <c r="J7" s="2"/>
      <c r="K7" s="2"/>
      <c r="L7" s="2"/>
      <c r="M7" s="2"/>
    </row>
    <row r="8" spans="1:13" x14ac:dyDescent="0.2">
      <c r="A8" s="1"/>
      <c r="B8" s="2"/>
      <c r="C8" s="2"/>
      <c r="D8" s="2"/>
      <c r="E8" s="2"/>
      <c r="F8" s="89"/>
      <c r="G8" s="89"/>
      <c r="H8" s="89"/>
      <c r="I8" s="5"/>
      <c r="J8" s="2"/>
      <c r="K8" s="2"/>
      <c r="L8" s="2"/>
      <c r="M8" s="2"/>
    </row>
    <row r="9" spans="1:13" x14ac:dyDescent="0.2">
      <c r="A9" s="1"/>
      <c r="B9" s="2"/>
      <c r="C9" s="2"/>
      <c r="D9" s="2"/>
      <c r="E9" s="2"/>
      <c r="F9" s="89"/>
      <c r="G9" s="89"/>
      <c r="H9" s="89"/>
      <c r="I9" s="5"/>
      <c r="J9" s="2"/>
      <c r="K9" s="2"/>
      <c r="L9" s="2"/>
      <c r="M9" s="2"/>
    </row>
    <row r="10" spans="1:13" x14ac:dyDescent="0.2">
      <c r="A10" s="1"/>
      <c r="B10" s="2"/>
      <c r="C10" s="2"/>
      <c r="D10" s="2"/>
      <c r="E10" s="2"/>
      <c r="F10" s="89"/>
      <c r="G10" s="89"/>
      <c r="H10" s="89"/>
      <c r="I10" s="5"/>
      <c r="J10" s="2"/>
      <c r="K10" s="2"/>
      <c r="L10" s="2"/>
      <c r="M10" s="2"/>
    </row>
    <row r="16" spans="1:13" ht="13.2" thickBot="1" x14ac:dyDescent="0.25"/>
    <row r="17" spans="1:19" ht="30" customHeight="1" x14ac:dyDescent="0.2">
      <c r="B17" s="97" t="s">
        <v>25</v>
      </c>
      <c r="C17" s="98"/>
      <c r="D17" s="98"/>
      <c r="E17" s="98"/>
      <c r="F17" s="98"/>
      <c r="G17" s="98"/>
      <c r="H17" s="98"/>
      <c r="I17" s="98"/>
      <c r="J17" s="98"/>
      <c r="K17" s="98"/>
      <c r="L17" s="99"/>
    </row>
    <row r="18" spans="1:19" ht="26.4" thickBot="1" x14ac:dyDescent="0.55000000000000004">
      <c r="B18" s="100" t="s">
        <v>26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2"/>
    </row>
    <row r="19" spans="1:19" ht="24.6" x14ac:dyDescent="0.4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9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9" ht="13.2" thickBot="1" x14ac:dyDescent="0.25"/>
    <row r="22" spans="1:19" ht="35.25" customHeight="1" thickBot="1" x14ac:dyDescent="0.25">
      <c r="B22" s="83" t="s">
        <v>1</v>
      </c>
      <c r="C22" s="91" t="s">
        <v>58</v>
      </c>
      <c r="D22" s="92"/>
      <c r="E22" s="92"/>
      <c r="F22" s="92"/>
      <c r="G22" s="92"/>
      <c r="H22" s="93"/>
      <c r="I22" s="94">
        <f>+'Popis opreme, materiala in del'!G18</f>
        <v>0</v>
      </c>
      <c r="J22" s="95"/>
      <c r="K22" s="95"/>
      <c r="L22" s="84" t="s">
        <v>0</v>
      </c>
    </row>
    <row r="23" spans="1:19" ht="18.75" customHeight="1" thickBot="1" x14ac:dyDescent="0.25">
      <c r="B23" s="83" t="s">
        <v>55</v>
      </c>
      <c r="C23" s="91" t="s">
        <v>73</v>
      </c>
      <c r="D23" s="92"/>
      <c r="E23" s="92"/>
      <c r="F23" s="92"/>
      <c r="G23" s="92"/>
      <c r="H23" s="93"/>
      <c r="I23" s="94">
        <f>+'Popis opreme, materiala in del'!G33</f>
        <v>0</v>
      </c>
      <c r="J23" s="95"/>
      <c r="K23" s="95"/>
      <c r="L23" s="84" t="s">
        <v>0</v>
      </c>
    </row>
    <row r="24" spans="1:19" ht="40.5" customHeight="1" thickBot="1" x14ac:dyDescent="0.25">
      <c r="B24" s="83" t="s">
        <v>56</v>
      </c>
      <c r="C24" s="91" t="s">
        <v>59</v>
      </c>
      <c r="D24" s="92"/>
      <c r="E24" s="92"/>
      <c r="F24" s="92"/>
      <c r="G24" s="92"/>
      <c r="H24" s="93"/>
      <c r="I24" s="94">
        <f>+'Popis opreme, materiala in del'!G36</f>
        <v>0</v>
      </c>
      <c r="J24" s="95"/>
      <c r="K24" s="95"/>
      <c r="L24" s="84" t="s">
        <v>0</v>
      </c>
    </row>
    <row r="25" spans="1:19" ht="30" customHeight="1" thickBot="1" x14ac:dyDescent="0.25">
      <c r="A25" s="13"/>
      <c r="B25" s="83" t="s">
        <v>57</v>
      </c>
      <c r="C25" s="91" t="s">
        <v>60</v>
      </c>
      <c r="D25" s="92"/>
      <c r="E25" s="92"/>
      <c r="F25" s="92"/>
      <c r="G25" s="92"/>
      <c r="H25" s="93"/>
      <c r="I25" s="94">
        <f>+'Popis opreme, materiala in del'!G39</f>
        <v>0</v>
      </c>
      <c r="J25" s="95"/>
      <c r="K25" s="95"/>
      <c r="L25" s="84" t="s">
        <v>0</v>
      </c>
    </row>
    <row r="26" spans="1:19" ht="16.2" thickBot="1" x14ac:dyDescent="0.25">
      <c r="B26" s="85"/>
      <c r="C26" s="103" t="s">
        <v>2</v>
      </c>
      <c r="D26" s="104"/>
      <c r="E26" s="104"/>
      <c r="F26" s="104"/>
      <c r="G26" s="104"/>
      <c r="H26" s="105"/>
      <c r="I26" s="106">
        <f>SUM(I22:K25)</f>
        <v>0</v>
      </c>
      <c r="J26" s="107"/>
      <c r="K26" s="107"/>
      <c r="L26" s="86" t="s">
        <v>0</v>
      </c>
    </row>
    <row r="27" spans="1:19" ht="16.2" thickBot="1" x14ac:dyDescent="0.25">
      <c r="B27" s="85"/>
      <c r="C27" s="103" t="s">
        <v>72</v>
      </c>
      <c r="D27" s="104"/>
      <c r="E27" s="104"/>
      <c r="F27" s="104"/>
      <c r="G27" s="104"/>
      <c r="H27" s="105"/>
      <c r="I27" s="106">
        <f>I26*0.1</f>
        <v>0</v>
      </c>
      <c r="J27" s="107"/>
      <c r="K27" s="107"/>
      <c r="L27" s="86" t="s">
        <v>0</v>
      </c>
    </row>
    <row r="28" spans="1:19" ht="16.2" thickBot="1" x14ac:dyDescent="0.25">
      <c r="B28" s="85"/>
      <c r="C28" s="103" t="s">
        <v>61</v>
      </c>
      <c r="D28" s="104"/>
      <c r="E28" s="104"/>
      <c r="F28" s="104"/>
      <c r="G28" s="104"/>
      <c r="H28" s="105"/>
      <c r="I28" s="106">
        <f>I26+I27</f>
        <v>0</v>
      </c>
      <c r="J28" s="107"/>
      <c r="K28" s="107"/>
      <c r="L28" s="86" t="s">
        <v>0</v>
      </c>
    </row>
    <row r="29" spans="1:19" ht="16.2" thickBot="1" x14ac:dyDescent="0.25">
      <c r="B29" s="85"/>
      <c r="C29" s="103" t="s">
        <v>62</v>
      </c>
      <c r="D29" s="104"/>
      <c r="E29" s="104"/>
      <c r="F29" s="104"/>
      <c r="G29" s="104"/>
      <c r="H29" s="105"/>
      <c r="I29" s="106">
        <f>I28*0.22</f>
        <v>0</v>
      </c>
      <c r="J29" s="107"/>
      <c r="K29" s="107"/>
      <c r="L29" s="86" t="s">
        <v>0</v>
      </c>
    </row>
    <row r="30" spans="1:19" ht="16.2" thickBot="1" x14ac:dyDescent="0.25">
      <c r="B30" s="85"/>
      <c r="C30" s="103" t="s">
        <v>63</v>
      </c>
      <c r="D30" s="104"/>
      <c r="E30" s="104"/>
      <c r="F30" s="104"/>
      <c r="G30" s="104"/>
      <c r="H30" s="105"/>
      <c r="I30" s="106">
        <f>I28+I29</f>
        <v>0</v>
      </c>
      <c r="J30" s="107"/>
      <c r="K30" s="107"/>
      <c r="L30" s="86" t="s">
        <v>0</v>
      </c>
    </row>
    <row r="31" spans="1:19" ht="18" customHeight="1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</row>
    <row r="32" spans="1:19" x14ac:dyDescent="0.2">
      <c r="A32" s="2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2"/>
      <c r="N32" s="2"/>
      <c r="O32" s="2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27" spans="9:10" x14ac:dyDescent="0.2">
      <c r="I127" s="6">
        <f>L127*M127</f>
        <v>0</v>
      </c>
      <c r="J127" s="6">
        <f>H127*I127</f>
        <v>0</v>
      </c>
    </row>
    <row r="129" spans="9:10" x14ac:dyDescent="0.2">
      <c r="I129" s="6">
        <f>L129*M129</f>
        <v>0</v>
      </c>
      <c r="J129" s="6">
        <f>H129*I129</f>
        <v>0</v>
      </c>
    </row>
    <row r="133" spans="9:10" x14ac:dyDescent="0.2">
      <c r="I133" s="6">
        <f>L133*M133</f>
        <v>0</v>
      </c>
      <c r="J133" s="6">
        <f>H133*I133</f>
        <v>0</v>
      </c>
    </row>
    <row r="135" spans="9:10" x14ac:dyDescent="0.2">
      <c r="I135" s="6">
        <f>L135*M135</f>
        <v>0</v>
      </c>
      <c r="J135" s="6">
        <f>H135*I135</f>
        <v>0</v>
      </c>
    </row>
    <row r="139" spans="9:10" x14ac:dyDescent="0.2">
      <c r="I139" s="6">
        <f>L139*M139</f>
        <v>0</v>
      </c>
      <c r="J139" s="6">
        <f>H139*I139</f>
        <v>0</v>
      </c>
    </row>
    <row r="141" spans="9:10" x14ac:dyDescent="0.2">
      <c r="I141" s="6">
        <f>L141*M141</f>
        <v>0</v>
      </c>
      <c r="J141" s="6">
        <f>H141*I141</f>
        <v>0</v>
      </c>
    </row>
    <row r="143" spans="9:10" x14ac:dyDescent="0.2">
      <c r="I143" s="6">
        <f>L143*M143</f>
        <v>0</v>
      </c>
      <c r="J143" s="6">
        <f>H143*I143</f>
        <v>0</v>
      </c>
    </row>
    <row r="145" spans="9:10" x14ac:dyDescent="0.2">
      <c r="I145" s="6">
        <f>L145*M145</f>
        <v>0</v>
      </c>
      <c r="J145" s="6">
        <f>H145*I145</f>
        <v>0</v>
      </c>
    </row>
    <row r="147" spans="9:10" x14ac:dyDescent="0.2">
      <c r="I147" s="6">
        <f>L147*M147</f>
        <v>0</v>
      </c>
      <c r="J147" s="6">
        <f>H147*I147</f>
        <v>0</v>
      </c>
    </row>
    <row r="149" spans="9:10" x14ac:dyDescent="0.2">
      <c r="I149" s="6">
        <f>L149*M149</f>
        <v>0</v>
      </c>
      <c r="J149" s="6">
        <f>H149*I149</f>
        <v>0</v>
      </c>
    </row>
    <row r="153" spans="9:10" x14ac:dyDescent="0.2">
      <c r="I153" s="6">
        <f>L153*M153</f>
        <v>0</v>
      </c>
      <c r="J153" s="6">
        <f>H153*I153</f>
        <v>0</v>
      </c>
    </row>
    <row r="159" spans="9:10" x14ac:dyDescent="0.2">
      <c r="I159" s="6">
        <f>L159*M159</f>
        <v>0</v>
      </c>
      <c r="J159" s="6">
        <f>H159*I159</f>
        <v>0</v>
      </c>
    </row>
    <row r="163" spans="9:10" x14ac:dyDescent="0.2">
      <c r="I163" s="6">
        <f>L163*M163</f>
        <v>0</v>
      </c>
      <c r="J163" s="6">
        <f>H163*I163</f>
        <v>0</v>
      </c>
    </row>
    <row r="169" spans="9:10" x14ac:dyDescent="0.2">
      <c r="I169" s="6">
        <f>L169*M169</f>
        <v>0</v>
      </c>
      <c r="J169" s="6">
        <f>H169*I169</f>
        <v>0</v>
      </c>
    </row>
    <row r="171" spans="9:10" x14ac:dyDescent="0.2">
      <c r="I171" s="6">
        <f>L171*M171</f>
        <v>0</v>
      </c>
      <c r="J171" s="6">
        <f>H171*I171</f>
        <v>0</v>
      </c>
    </row>
    <row r="177" spans="9:10" x14ac:dyDescent="0.2">
      <c r="I177" s="6">
        <f>L177*M177</f>
        <v>0</v>
      </c>
      <c r="J177" s="6">
        <f>H177*I177</f>
        <v>0</v>
      </c>
    </row>
    <row r="181" spans="9:10" x14ac:dyDescent="0.2">
      <c r="I181" s="6">
        <f>L181*M181</f>
        <v>0</v>
      </c>
      <c r="J181" s="6">
        <f>H181*I181</f>
        <v>0</v>
      </c>
    </row>
    <row r="183" spans="9:10" x14ac:dyDescent="0.2">
      <c r="I183" s="6">
        <f>L183*M183</f>
        <v>0</v>
      </c>
      <c r="J183" s="6">
        <f>H183*I183</f>
        <v>0</v>
      </c>
    </row>
    <row r="189" spans="9:10" x14ac:dyDescent="0.2">
      <c r="I189" s="6">
        <f>L189*M189</f>
        <v>0</v>
      </c>
      <c r="J189" s="6">
        <f>H189*I189</f>
        <v>0</v>
      </c>
    </row>
    <row r="191" spans="9:10" x14ac:dyDescent="0.2">
      <c r="I191" s="6">
        <f>L191*M191</f>
        <v>0</v>
      </c>
      <c r="J191" s="6">
        <f>H191*I191</f>
        <v>0</v>
      </c>
    </row>
    <row r="196" spans="10:10" x14ac:dyDescent="0.2">
      <c r="J196" s="6">
        <f>(J193+J97+J81+J61+J26+J15)*0.05</f>
        <v>0</v>
      </c>
    </row>
    <row r="199" spans="10:10" ht="16.2" x14ac:dyDescent="0.3">
      <c r="J199" s="14">
        <f>J193+J97+J81+J61+J26+J15+J196</f>
        <v>0</v>
      </c>
    </row>
  </sheetData>
  <sheetProtection algorithmName="SHA-512" hashValue="pMqdHiKwKEdUdvNPFz0UcV9mpSPQWzfxG306uc7/T2CKyVBHyXZwpVL9vrko/GXkgcMH7V7jCvH9Ohn8zf8yuQ==" saltValue="+GCtkmAJIoFsnQEPJgtskw==" spinCount="100000" sheet="1" objects="1" scenarios="1" selectLockedCells="1"/>
  <mergeCells count="23">
    <mergeCell ref="C30:H30"/>
    <mergeCell ref="I30:K30"/>
    <mergeCell ref="I27:K27"/>
    <mergeCell ref="C28:H28"/>
    <mergeCell ref="I28:K28"/>
    <mergeCell ref="C29:H29"/>
    <mergeCell ref="I29:K29"/>
    <mergeCell ref="F7:H10"/>
    <mergeCell ref="B32:L32"/>
    <mergeCell ref="C25:H25"/>
    <mergeCell ref="I25:K25"/>
    <mergeCell ref="A3:M3"/>
    <mergeCell ref="B17:L17"/>
    <mergeCell ref="C24:H24"/>
    <mergeCell ref="I24:K24"/>
    <mergeCell ref="B18:L18"/>
    <mergeCell ref="C23:H23"/>
    <mergeCell ref="I23:K23"/>
    <mergeCell ref="C22:H22"/>
    <mergeCell ref="I22:K22"/>
    <mergeCell ref="C26:H26"/>
    <mergeCell ref="I26:K26"/>
    <mergeCell ref="C27:H2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Footer>&amp;LNaziv gradnje: RTP 110/20 kV Gorica - vgradnja resonančne dušilke v nevtralno 
točko energetskega transformatorja TR2
Vsebina: Stroškovnik
Št. načrta: SIP487-DZR
Št. mape:  SIP487-DZR.E03
Datoteka:   &amp;F&amp;RRevizija: 0
Datum: januar 2020
Stran: &amp;P od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>
    <tabColor theme="3" tint="-0.499984740745262"/>
    <pageSetUpPr fitToPage="1"/>
  </sheetPr>
  <dimension ref="A1:H41"/>
  <sheetViews>
    <sheetView tabSelected="1" view="pageBreakPreview" zoomScaleNormal="70" zoomScaleSheetLayoutView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F15" sqref="F15"/>
    </sheetView>
  </sheetViews>
  <sheetFormatPr defaultColWidth="9.109375" defaultRowHeight="12.6" x14ac:dyDescent="0.2"/>
  <cols>
    <col min="1" max="1" width="5.6640625" style="17" customWidth="1"/>
    <col min="2" max="2" width="7.6640625" style="16" customWidth="1"/>
    <col min="3" max="3" width="57.5546875" style="43" customWidth="1"/>
    <col min="4" max="4" width="9" style="18" customWidth="1"/>
    <col min="5" max="5" width="11.88671875" style="19" customWidth="1"/>
    <col min="6" max="6" width="15.44140625" style="19" customWidth="1"/>
    <col min="7" max="7" width="21.109375" style="19" customWidth="1"/>
    <col min="8" max="8" width="9.109375" style="41"/>
    <col min="9" max="16384" width="9.109375" style="15"/>
  </cols>
  <sheetData>
    <row r="1" spans="1:8" ht="16.5" customHeight="1" x14ac:dyDescent="0.2">
      <c r="A1" s="15"/>
      <c r="H1" s="20"/>
    </row>
    <row r="2" spans="1:8" ht="16.5" customHeight="1" x14ac:dyDescent="0.2">
      <c r="A2" s="15"/>
      <c r="H2" s="20"/>
    </row>
    <row r="3" spans="1:8" ht="16.5" customHeight="1" x14ac:dyDescent="0.25">
      <c r="A3" s="112"/>
      <c r="B3" s="112"/>
      <c r="C3" s="112"/>
      <c r="F3"/>
      <c r="H3" s="20"/>
    </row>
    <row r="4" spans="1:8" ht="9.15" customHeight="1" x14ac:dyDescent="0.2">
      <c r="A4" s="15"/>
      <c r="B4" s="21"/>
      <c r="C4" s="44"/>
      <c r="D4" s="22"/>
      <c r="E4" s="23"/>
      <c r="F4" s="23"/>
      <c r="G4" s="23"/>
      <c r="H4" s="20"/>
    </row>
    <row r="5" spans="1:8" ht="24" customHeight="1" x14ac:dyDescent="0.3">
      <c r="A5" s="24"/>
      <c r="B5" s="113" t="s">
        <v>27</v>
      </c>
      <c r="C5" s="114"/>
      <c r="D5" s="114"/>
      <c r="E5" s="114"/>
      <c r="F5" s="114"/>
      <c r="G5" s="114"/>
      <c r="H5" s="20"/>
    </row>
    <row r="6" spans="1:8" ht="3" customHeight="1" x14ac:dyDescent="0.3">
      <c r="A6" s="24"/>
      <c r="B6" s="25"/>
      <c r="C6" s="45"/>
      <c r="D6" s="25"/>
      <c r="E6" s="25"/>
      <c r="F6" s="49"/>
      <c r="G6" s="49"/>
      <c r="H6" s="20"/>
    </row>
    <row r="7" spans="1:8" ht="18.75" customHeight="1" x14ac:dyDescent="0.3">
      <c r="A7" s="26"/>
      <c r="B7" s="115"/>
      <c r="C7" s="115"/>
      <c r="D7" s="115"/>
      <c r="E7" s="115"/>
      <c r="F7" s="115"/>
      <c r="G7" s="115"/>
      <c r="H7" s="20"/>
    </row>
    <row r="8" spans="1:8" ht="10.5" customHeight="1" thickBot="1" x14ac:dyDescent="0.35">
      <c r="A8" s="27"/>
      <c r="B8" s="28"/>
      <c r="C8" s="46"/>
      <c r="D8" s="28"/>
      <c r="E8" s="28"/>
      <c r="F8" s="28"/>
      <c r="G8" s="28"/>
      <c r="H8" s="20"/>
    </row>
    <row r="9" spans="1:8" s="33" customFormat="1" ht="12.9" customHeight="1" x14ac:dyDescent="0.2">
      <c r="A9" s="116" t="s">
        <v>9</v>
      </c>
      <c r="B9" s="117"/>
      <c r="C9" s="47" t="s">
        <v>3</v>
      </c>
      <c r="D9" s="29" t="s">
        <v>4</v>
      </c>
      <c r="E9" s="30" t="s">
        <v>15</v>
      </c>
      <c r="F9" s="30" t="s">
        <v>11</v>
      </c>
      <c r="G9" s="31" t="s">
        <v>13</v>
      </c>
      <c r="H9" s="32"/>
    </row>
    <row r="10" spans="1:8" ht="26.25" customHeight="1" thickBot="1" x14ac:dyDescent="0.25">
      <c r="A10" s="118" t="s">
        <v>8</v>
      </c>
      <c r="B10" s="119"/>
      <c r="C10" s="48"/>
      <c r="D10" s="34"/>
      <c r="E10" s="35" t="s">
        <v>10</v>
      </c>
      <c r="F10" s="35" t="s">
        <v>12</v>
      </c>
      <c r="G10" s="36" t="s">
        <v>14</v>
      </c>
      <c r="H10" s="20"/>
    </row>
    <row r="11" spans="1:8" ht="17.399999999999999" x14ac:dyDescent="0.2">
      <c r="A11" s="67"/>
      <c r="B11" s="68" t="s">
        <v>19</v>
      </c>
      <c r="C11" s="69" t="s">
        <v>28</v>
      </c>
      <c r="D11" s="70"/>
      <c r="E11" s="71"/>
      <c r="F11" s="72"/>
      <c r="G11" s="73"/>
      <c r="H11" s="37"/>
    </row>
    <row r="12" spans="1:8" ht="17.399999999999999" x14ac:dyDescent="0.2">
      <c r="A12" s="38"/>
      <c r="B12" s="42" t="s">
        <v>6</v>
      </c>
      <c r="C12" s="56" t="s">
        <v>31</v>
      </c>
      <c r="D12" s="58" t="s">
        <v>36</v>
      </c>
      <c r="E12" s="59">
        <v>1</v>
      </c>
      <c r="F12" s="87">
        <v>0</v>
      </c>
      <c r="G12" s="57">
        <f t="shared" ref="G12" si="0">E12*F12</f>
        <v>0</v>
      </c>
      <c r="H12" s="37"/>
    </row>
    <row r="13" spans="1:8" ht="17.399999999999999" x14ac:dyDescent="0.2">
      <c r="A13" s="38"/>
      <c r="B13" s="42" t="s">
        <v>7</v>
      </c>
      <c r="C13" s="56" t="s">
        <v>32</v>
      </c>
      <c r="D13" s="58" t="s">
        <v>36</v>
      </c>
      <c r="E13" s="59">
        <v>1</v>
      </c>
      <c r="F13" s="87">
        <v>0</v>
      </c>
      <c r="G13" s="57">
        <f t="shared" ref="G13:G16" si="1">E13*F13</f>
        <v>0</v>
      </c>
      <c r="H13" s="37"/>
    </row>
    <row r="14" spans="1:8" ht="17.399999999999999" x14ac:dyDescent="0.2">
      <c r="A14" s="38"/>
      <c r="B14" s="42" t="s">
        <v>33</v>
      </c>
      <c r="C14" s="56" t="s">
        <v>64</v>
      </c>
      <c r="D14" s="58" t="s">
        <v>36</v>
      </c>
      <c r="E14" s="59">
        <v>5</v>
      </c>
      <c r="F14" s="87">
        <v>0</v>
      </c>
      <c r="G14" s="57">
        <f t="shared" si="1"/>
        <v>0</v>
      </c>
      <c r="H14" s="37"/>
    </row>
    <row r="15" spans="1:8" ht="17.399999999999999" x14ac:dyDescent="0.2">
      <c r="A15" s="38"/>
      <c r="B15" s="42" t="s">
        <v>34</v>
      </c>
      <c r="C15" s="55" t="s">
        <v>35</v>
      </c>
      <c r="D15" s="58" t="s">
        <v>36</v>
      </c>
      <c r="E15" s="59">
        <v>1</v>
      </c>
      <c r="F15" s="87">
        <v>0</v>
      </c>
      <c r="G15" s="57">
        <f t="shared" si="1"/>
        <v>0</v>
      </c>
      <c r="H15" s="37"/>
    </row>
    <row r="16" spans="1:8" ht="17.399999999999999" x14ac:dyDescent="0.2">
      <c r="A16" s="38"/>
      <c r="B16" s="42" t="s">
        <v>65</v>
      </c>
      <c r="C16" s="55" t="s">
        <v>66</v>
      </c>
      <c r="D16" s="58" t="s">
        <v>36</v>
      </c>
      <c r="E16" s="59">
        <v>1</v>
      </c>
      <c r="F16" s="87">
        <v>0</v>
      </c>
      <c r="G16" s="57">
        <f t="shared" si="1"/>
        <v>0</v>
      </c>
      <c r="H16" s="37"/>
    </row>
    <row r="17" spans="1:8" ht="18" thickBot="1" x14ac:dyDescent="0.25">
      <c r="A17" s="38"/>
      <c r="B17" s="42" t="s">
        <v>68</v>
      </c>
      <c r="C17" s="55" t="s">
        <v>67</v>
      </c>
      <c r="D17" s="58" t="s">
        <v>36</v>
      </c>
      <c r="E17" s="59">
        <v>1</v>
      </c>
      <c r="F17" s="87">
        <v>0</v>
      </c>
      <c r="G17" s="57">
        <f>+E17*F17</f>
        <v>0</v>
      </c>
      <c r="H17" s="37"/>
    </row>
    <row r="18" spans="1:8" ht="18.75" customHeight="1" thickTop="1" thickBot="1" x14ac:dyDescent="0.4">
      <c r="A18" s="108" t="s">
        <v>51</v>
      </c>
      <c r="B18" s="109"/>
      <c r="C18" s="109"/>
      <c r="D18" s="109"/>
      <c r="E18" s="109"/>
      <c r="F18" s="110"/>
      <c r="G18" s="79">
        <f>SUM(G12:G17)</f>
        <v>0</v>
      </c>
      <c r="H18" s="37"/>
    </row>
    <row r="19" spans="1:8" ht="18" thickTop="1" x14ac:dyDescent="0.2">
      <c r="A19" s="67"/>
      <c r="B19" s="68" t="s">
        <v>20</v>
      </c>
      <c r="C19" s="74" t="s">
        <v>69</v>
      </c>
      <c r="D19" s="75"/>
      <c r="E19" s="75"/>
      <c r="F19" s="75"/>
      <c r="G19" s="75"/>
      <c r="H19" s="37"/>
    </row>
    <row r="20" spans="1:8" ht="17.399999999999999" x14ac:dyDescent="0.2">
      <c r="A20" s="38"/>
      <c r="B20" s="39" t="s">
        <v>16</v>
      </c>
      <c r="C20" s="56" t="s">
        <v>39</v>
      </c>
      <c r="D20" s="62" t="s">
        <v>50</v>
      </c>
      <c r="E20" s="59">
        <v>50</v>
      </c>
      <c r="F20" s="87">
        <v>0</v>
      </c>
      <c r="G20" s="63">
        <f t="shared" ref="G20" si="2">E20*F20</f>
        <v>0</v>
      </c>
      <c r="H20" s="37"/>
    </row>
    <row r="21" spans="1:8" ht="17.399999999999999" x14ac:dyDescent="0.2">
      <c r="A21" s="38"/>
      <c r="B21" s="39" t="s">
        <v>17</v>
      </c>
      <c r="C21" s="56" t="s">
        <v>70</v>
      </c>
      <c r="D21" s="62" t="s">
        <v>50</v>
      </c>
      <c r="E21" s="59">
        <v>15</v>
      </c>
      <c r="F21" s="87">
        <v>0</v>
      </c>
      <c r="G21" s="63">
        <f t="shared" ref="G21:G22" si="3">E21*F21</f>
        <v>0</v>
      </c>
      <c r="H21" s="37"/>
    </row>
    <row r="22" spans="1:8" ht="17.399999999999999" x14ac:dyDescent="0.2">
      <c r="A22" s="38"/>
      <c r="B22" s="39" t="s">
        <v>37</v>
      </c>
      <c r="C22" s="56" t="s">
        <v>71</v>
      </c>
      <c r="D22" s="62" t="s">
        <v>5</v>
      </c>
      <c r="E22" s="59">
        <v>1</v>
      </c>
      <c r="F22" s="87">
        <v>0</v>
      </c>
      <c r="G22" s="63">
        <f t="shared" si="3"/>
        <v>0</v>
      </c>
      <c r="H22" s="37"/>
    </row>
    <row r="23" spans="1:8" ht="17.399999999999999" x14ac:dyDescent="0.2">
      <c r="A23" s="77"/>
      <c r="B23" s="40" t="s">
        <v>37</v>
      </c>
      <c r="C23" s="55" t="s">
        <v>40</v>
      </c>
      <c r="D23" s="82"/>
      <c r="E23" s="59"/>
      <c r="F23" s="64"/>
      <c r="G23" s="63"/>
      <c r="H23" s="37"/>
    </row>
    <row r="24" spans="1:8" ht="18" x14ac:dyDescent="0.2">
      <c r="A24" s="77"/>
      <c r="B24" s="40"/>
      <c r="C24" s="55" t="s">
        <v>41</v>
      </c>
      <c r="D24" s="58" t="s">
        <v>50</v>
      </c>
      <c r="E24" s="59">
        <v>85</v>
      </c>
      <c r="F24" s="87">
        <v>0</v>
      </c>
      <c r="G24" s="63">
        <f>+E24*F24</f>
        <v>0</v>
      </c>
      <c r="H24" s="37"/>
    </row>
    <row r="25" spans="1:8" ht="18" x14ac:dyDescent="0.2">
      <c r="A25" s="77"/>
      <c r="B25" s="40"/>
      <c r="C25" s="55" t="s">
        <v>42</v>
      </c>
      <c r="D25" s="58" t="s">
        <v>50</v>
      </c>
      <c r="E25" s="59">
        <v>220</v>
      </c>
      <c r="F25" s="87">
        <v>0</v>
      </c>
      <c r="G25" s="63">
        <f t="shared" ref="G25:G30" si="4">E25*F25</f>
        <v>0</v>
      </c>
      <c r="H25" s="37"/>
    </row>
    <row r="26" spans="1:8" ht="18" x14ac:dyDescent="0.2">
      <c r="A26" s="77"/>
      <c r="B26" s="40"/>
      <c r="C26" s="55" t="s">
        <v>43</v>
      </c>
      <c r="D26" s="58" t="s">
        <v>50</v>
      </c>
      <c r="E26" s="59">
        <v>85</v>
      </c>
      <c r="F26" s="87">
        <v>0</v>
      </c>
      <c r="G26" s="63">
        <f t="shared" si="4"/>
        <v>0</v>
      </c>
      <c r="H26" s="37"/>
    </row>
    <row r="27" spans="1:8" ht="18" x14ac:dyDescent="0.2">
      <c r="A27" s="77"/>
      <c r="B27" s="40"/>
      <c r="C27" s="55" t="s">
        <v>44</v>
      </c>
      <c r="D27" s="58" t="s">
        <v>50</v>
      </c>
      <c r="E27" s="59">
        <v>240</v>
      </c>
      <c r="F27" s="87">
        <v>0</v>
      </c>
      <c r="G27" s="63">
        <f t="shared" si="4"/>
        <v>0</v>
      </c>
      <c r="H27" s="37"/>
    </row>
    <row r="28" spans="1:8" ht="18" x14ac:dyDescent="0.2">
      <c r="A28" s="77"/>
      <c r="B28" s="40"/>
      <c r="C28" s="55" t="s">
        <v>45</v>
      </c>
      <c r="D28" s="58" t="s">
        <v>50</v>
      </c>
      <c r="E28" s="59">
        <v>85</v>
      </c>
      <c r="F28" s="87">
        <v>0</v>
      </c>
      <c r="G28" s="63">
        <f t="shared" si="4"/>
        <v>0</v>
      </c>
      <c r="H28" s="37"/>
    </row>
    <row r="29" spans="1:8" ht="18" x14ac:dyDescent="0.2">
      <c r="A29" s="77"/>
      <c r="B29" s="40"/>
      <c r="C29" s="55" t="s">
        <v>46</v>
      </c>
      <c r="D29" s="58" t="s">
        <v>50</v>
      </c>
      <c r="E29" s="59">
        <v>135</v>
      </c>
      <c r="F29" s="87">
        <v>0</v>
      </c>
      <c r="G29" s="63">
        <f t="shared" si="4"/>
        <v>0</v>
      </c>
      <c r="H29" s="37"/>
    </row>
    <row r="30" spans="1:8" ht="18" x14ac:dyDescent="0.2">
      <c r="A30" s="77"/>
      <c r="B30" s="40"/>
      <c r="C30" s="55" t="s">
        <v>47</v>
      </c>
      <c r="D30" s="58" t="s">
        <v>50</v>
      </c>
      <c r="E30" s="59">
        <v>170</v>
      </c>
      <c r="F30" s="87">
        <v>0</v>
      </c>
      <c r="G30" s="63">
        <f t="shared" si="4"/>
        <v>0</v>
      </c>
      <c r="H30" s="37"/>
    </row>
    <row r="31" spans="1:8" ht="17.399999999999999" x14ac:dyDescent="0.2">
      <c r="A31" s="38"/>
      <c r="B31" s="39" t="s">
        <v>37</v>
      </c>
      <c r="C31" s="56" t="s">
        <v>48</v>
      </c>
      <c r="D31" s="62" t="s">
        <v>50</v>
      </c>
      <c r="E31" s="59">
        <v>80</v>
      </c>
      <c r="F31" s="87">
        <v>0</v>
      </c>
      <c r="G31" s="63">
        <f t="shared" ref="G31:G32" si="5">E31*F31</f>
        <v>0</v>
      </c>
      <c r="H31" s="37"/>
    </row>
    <row r="32" spans="1:8" ht="18" thickBot="1" x14ac:dyDescent="0.25">
      <c r="A32" s="38"/>
      <c r="B32" s="39" t="s">
        <v>38</v>
      </c>
      <c r="C32" s="56" t="s">
        <v>49</v>
      </c>
      <c r="D32" s="58" t="s">
        <v>5</v>
      </c>
      <c r="E32" s="59">
        <v>1</v>
      </c>
      <c r="F32" s="87">
        <v>0</v>
      </c>
      <c r="G32" s="63">
        <f t="shared" si="5"/>
        <v>0</v>
      </c>
      <c r="H32" s="37"/>
    </row>
    <row r="33" spans="1:8" ht="19.2" thickTop="1" thickBot="1" x14ac:dyDescent="0.4">
      <c r="A33" s="108" t="s">
        <v>52</v>
      </c>
      <c r="B33" s="109"/>
      <c r="C33" s="109"/>
      <c r="D33" s="109"/>
      <c r="E33" s="109"/>
      <c r="F33" s="110"/>
      <c r="G33" s="79">
        <f>SUM(G20:G32)</f>
        <v>0</v>
      </c>
      <c r="H33" s="37"/>
    </row>
    <row r="34" spans="1:8" ht="18" thickTop="1" x14ac:dyDescent="0.2">
      <c r="A34" s="78"/>
      <c r="B34" s="52" t="s">
        <v>21</v>
      </c>
      <c r="C34" s="74" t="s">
        <v>29</v>
      </c>
      <c r="D34" s="54"/>
      <c r="E34" s="53"/>
      <c r="F34" s="50"/>
      <c r="G34" s="51"/>
      <c r="H34" s="37"/>
    </row>
    <row r="35" spans="1:8" ht="18" thickBot="1" x14ac:dyDescent="0.25">
      <c r="A35" s="65"/>
      <c r="B35" s="66" t="s">
        <v>18</v>
      </c>
      <c r="C35" s="60" t="s">
        <v>29</v>
      </c>
      <c r="D35" s="58" t="s">
        <v>5</v>
      </c>
      <c r="E35" s="59">
        <v>1</v>
      </c>
      <c r="F35" s="87">
        <v>0</v>
      </c>
      <c r="G35" s="63">
        <f>+E35*F35</f>
        <v>0</v>
      </c>
      <c r="H35" s="37"/>
    </row>
    <row r="36" spans="1:8" ht="19.2" thickTop="1" thickBot="1" x14ac:dyDescent="0.4">
      <c r="A36" s="108" t="s">
        <v>53</v>
      </c>
      <c r="B36" s="109"/>
      <c r="C36" s="109"/>
      <c r="D36" s="109"/>
      <c r="E36" s="109"/>
      <c r="F36" s="110"/>
      <c r="G36" s="80">
        <f>SUM(G35:G35)</f>
        <v>0</v>
      </c>
      <c r="H36" s="37"/>
    </row>
    <row r="37" spans="1:8" ht="16.2" thickTop="1" x14ac:dyDescent="0.2">
      <c r="A37" s="78"/>
      <c r="B37" s="52" t="s">
        <v>23</v>
      </c>
      <c r="C37" s="74" t="s">
        <v>30</v>
      </c>
      <c r="D37" s="53"/>
      <c r="E37" s="53"/>
      <c r="F37" s="53"/>
      <c r="G37" s="51"/>
    </row>
    <row r="38" spans="1:8" ht="16.2" thickBot="1" x14ac:dyDescent="0.25">
      <c r="A38" s="88"/>
      <c r="B38" s="76" t="s">
        <v>22</v>
      </c>
      <c r="C38" s="60" t="s">
        <v>30</v>
      </c>
      <c r="D38" s="61" t="s">
        <v>5</v>
      </c>
      <c r="E38" s="59">
        <v>1</v>
      </c>
      <c r="F38" s="87">
        <v>0</v>
      </c>
      <c r="G38" s="63">
        <f>+E38*F38</f>
        <v>0</v>
      </c>
    </row>
    <row r="39" spans="1:8" ht="19.2" thickTop="1" thickBot="1" x14ac:dyDescent="0.4">
      <c r="A39" s="108" t="s">
        <v>54</v>
      </c>
      <c r="B39" s="109"/>
      <c r="C39" s="109"/>
      <c r="D39" s="109"/>
      <c r="E39" s="109"/>
      <c r="F39" s="110"/>
      <c r="G39" s="80">
        <f>SUM(G38)</f>
        <v>0</v>
      </c>
    </row>
    <row r="40" spans="1:8" ht="19.2" thickTop="1" thickBot="1" x14ac:dyDescent="0.4">
      <c r="A40" s="111" t="s">
        <v>24</v>
      </c>
      <c r="B40" s="109"/>
      <c r="C40" s="109"/>
      <c r="D40" s="109"/>
      <c r="E40" s="109"/>
      <c r="F40" s="110"/>
      <c r="G40" s="79">
        <f>SUM(G18+G33+G36+G39)</f>
        <v>0</v>
      </c>
    </row>
    <row r="41" spans="1:8" ht="13.2" thickTop="1" x14ac:dyDescent="0.2"/>
  </sheetData>
  <sheetProtection algorithmName="SHA-512" hashValue="tAzEwBPNZgE4kqPEuCzgyIYZh5udKTsHXGkAOtoI66r7PyamiR4uUXCfquNXeXfXrC5yVQ+i8/8cMctObv/mog==" saltValue="RhynzXLiN4WkNF7Lb8DnMA==" spinCount="100000" sheet="1" objects="1" scenarios="1" selectLockedCells="1"/>
  <mergeCells count="10">
    <mergeCell ref="A18:F18"/>
    <mergeCell ref="A40:F40"/>
    <mergeCell ref="A3:C3"/>
    <mergeCell ref="B5:G5"/>
    <mergeCell ref="B7:G7"/>
    <mergeCell ref="A9:B9"/>
    <mergeCell ref="A10:B10"/>
    <mergeCell ref="A39:F39"/>
    <mergeCell ref="A33:F33"/>
    <mergeCell ref="A36:F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Footer>&amp;LNaziv gradnje: RTP 110/20 kV Gorica - vgradnja resonančne dušilke v nevtralno
točko energetskega transformatorja TR2
Vsebina: Stroškovnik
Št. načrta: SIP487-DZR
Št. mape:  SIP487-DZR.E03
Datoteka:   &amp;F&amp;RRevizija: 0
Datum: januar 2020
Stran: &amp;P od &amp;N</oddFooter>
  </headerFooter>
  <rowBreaks count="3" manualBreakCount="3">
    <brk id="18" max="6" man="1"/>
    <brk id="33" max="6" man="1"/>
    <brk id="36" max="6" man="1"/>
  </rowBreaks>
  <colBreaks count="1" manualBreakCount="1">
    <brk id="6" max="28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A48D6182D3E043828A75073C024B8E" ma:contentTypeVersion="4" ma:contentTypeDescription="Ustvari nov dokument." ma:contentTypeScope="" ma:versionID="3f33bb54fa755fce16f9296a7f7ad34a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779b18a409360f0d1dbfd7b96a2bed16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A2DF15-B13E-43F9-B77F-6FF64DDFAA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f7b1a-facf-4776-8156-6b0994e9eb5c"/>
    <ds:schemaRef ds:uri="00d93420-39f4-45ae-9cbd-9a6edef18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89A2C9-9103-4A7D-BD32-8DC8BC5F8297}">
  <ds:schemaRefs>
    <ds:schemaRef ds:uri="http://purl.org/dc/elements/1.1/"/>
    <ds:schemaRef ds:uri="d1bf7b1a-facf-4776-8156-6b0994e9eb5c"/>
    <ds:schemaRef ds:uri="http://schemas.microsoft.com/office/2006/metadata/properties"/>
    <ds:schemaRef ds:uri="http://purl.org/dc/dcmitype/"/>
    <ds:schemaRef ds:uri="00d93420-39f4-45ae-9cbd-9a6edef18c89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B0CCE1-B3CE-494B-9254-6B27EE809C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Rekapitulacija</vt:lpstr>
      <vt:lpstr>Popis opreme, materiala in del</vt:lpstr>
      <vt:lpstr>'Popis opreme, materiala in del'!Področje_tiskanja</vt:lpstr>
      <vt:lpstr>Rekapitulacija!Področje_tiskanja</vt:lpstr>
      <vt:lpstr>'Popis opreme, materiala in del'!Tiskanje_naslovov</vt:lpstr>
    </vt:vector>
  </TitlesOfParts>
  <Manager>primoz.vintar@sipro-inzeniring.si</Manager>
  <Company>Sipro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 Jenškovec</dc:creator>
  <cp:lastModifiedBy>Andrej Fortunat</cp:lastModifiedBy>
  <cp:lastPrinted>2019-12-16T07:51:00Z</cp:lastPrinted>
  <dcterms:created xsi:type="dcterms:W3CDTF">2004-11-25T12:49:11Z</dcterms:created>
  <dcterms:modified xsi:type="dcterms:W3CDTF">2020-02-19T09:47:42Z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</Properties>
</file>